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5. Май\МСП_НР_Кап.ремонт Уфа, Мелеуз,Стрелитамак,Мраково\Закупочная\Техническое задание\"/>
    </mc:Choice>
  </mc:AlternateContent>
  <xr:revisionPtr revIDLastSave="0" documentId="13_ncr:1_{5A54C2BF-565A-4CB1-9ACA-3E16DAB7597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СР 17 граф" sheetId="4" r:id="rId1"/>
  </sheets>
  <definedNames>
    <definedName name="Print_Titles" localSheetId="0">'ЛСР 17 граф'!#REF!</definedName>
    <definedName name="_xlnm.Print_Titles" localSheetId="0">'ЛСР 17 граф'!#REF!</definedName>
    <definedName name="_xlnm.Print_Area" localSheetId="0">'ЛСР 17 граф'!$A$1:$Q$476</definedName>
  </definedNames>
  <calcPr calcId="191029"/>
</workbook>
</file>

<file path=xl/calcChain.xml><?xml version="1.0" encoding="utf-8"?>
<calcChain xmlns="http://schemas.openxmlformats.org/spreadsheetml/2006/main">
  <c r="J477" i="4" l="1"/>
  <c r="J472" i="4"/>
  <c r="J473" i="4" s="1"/>
  <c r="J391" i="4" s="1"/>
  <c r="J479" i="4" l="1"/>
  <c r="J478" i="4"/>
  <c r="J358" i="4" l="1"/>
  <c r="J359" i="4" s="1"/>
  <c r="J315" i="4" s="1"/>
  <c r="J291" i="4"/>
  <c r="J292" i="4" s="1"/>
  <c r="J254" i="4" s="1"/>
  <c r="J228" i="4" l="1"/>
  <c r="J229" i="4" s="1"/>
  <c r="J185" i="4" s="1"/>
  <c r="J145" i="4"/>
  <c r="J146" i="4" s="1"/>
  <c r="J87" i="4" s="1"/>
  <c r="J58" i="4" l="1"/>
  <c r="J59" i="4" s="1"/>
  <c r="J24" i="4" s="1"/>
</calcChain>
</file>

<file path=xl/sharedStrings.xml><?xml version="1.0" encoding="utf-8"?>
<sst xmlns="http://schemas.openxmlformats.org/spreadsheetml/2006/main" count="919" uniqueCount="393">
  <si>
    <t>СОГЛАСОВАНО:</t>
  </si>
  <si>
    <t>УТВЕРЖДАЮ:</t>
  </si>
  <si>
    <t>(наименование стройки)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</si>
  <si>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</si>
  <si>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</si>
  <si>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</si>
  <si>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</si>
  <si>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</si>
  <si>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</si>
  <si>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</si>
  <si>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</si>
  <si>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</si>
  <si>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</si>
  <si>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</si>
  <si>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</si>
  <si>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</si>
  <si>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</si>
  <si>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</si>
  <si>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</si>
  <si>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</si>
  <si>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</si>
  <si>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</si>
  <si>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</si>
  <si>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</si>
  <si>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</si>
  <si>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Раздел 1. </t>
  </si>
  <si>
    <t>1</t>
  </si>
  <si>
    <t>Ремонт штукатурки наружных прямолинейных откосов по камню и бетону цементно-известковым раствором: с земли и лесов</t>
  </si>
  <si>
    <t>2</t>
  </si>
  <si>
    <t>3</t>
  </si>
  <si>
    <t>4</t>
  </si>
  <si>
    <t>5</t>
  </si>
  <si>
    <t>шт.</t>
  </si>
  <si>
    <t>6</t>
  </si>
  <si>
    <t>7</t>
  </si>
  <si>
    <t>кг</t>
  </si>
  <si>
    <t>8</t>
  </si>
  <si>
    <t>100 м2 окрашиваемой поверхности</t>
  </si>
  <si>
    <t>9</t>
  </si>
  <si>
    <t>10</t>
  </si>
  <si>
    <t>11</t>
  </si>
  <si>
    <t>12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</si>
  <si>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</si>
  <si>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</si>
  <si>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13</t>
  </si>
  <si>
    <t>Перевозка грузов автомобилями-самосвалами грузоподъемностью 10 т, работающих вне карьера, на расстояние: до 22 км I класс груза</t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</si>
  <si>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</si>
  <si>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</si>
  <si>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</si>
  <si>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</si>
  <si>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Штукатурные работы (ремонтно-строительные)</t>
  </si>
  <si>
    <t xml:space="preserve">  Отделочные работы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</si>
  <si>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</si>
  <si>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</si>
  <si>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</si>
  <si>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>Составил: ___________________________вед.инженер ОСиЭГО Г.Х.Киньябулатова</t>
  </si>
  <si>
    <t>(должность, подпись, расшифровка)</t>
  </si>
  <si>
    <t>( наименование объекта)</t>
  </si>
  <si>
    <r>
      <t>ТЕРр61-20-1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</si>
  <si>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Составлен(а) в текущих (прогнозных) ценах по состоянию на 2020г.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</si>
  <si>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</si>
  <si>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</si>
  <si>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</si>
  <si>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</si>
  <si>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</si>
  <si>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м п.</t>
  </si>
  <si>
    <t>м.п.</t>
  </si>
  <si>
    <t>" _____ " ________________ 2020 г.</t>
  </si>
  <si>
    <t>20% НДС</t>
  </si>
  <si>
    <t>Итого</t>
  </si>
  <si>
    <t>ВСЕГО по смете</t>
  </si>
  <si>
    <t>ЛОКАЛЬНЫЙ СМЕТНЫЙ РАСЧЕТ № 2</t>
  </si>
  <si>
    <t>(наименование работ и затрат, наименование объекта)</t>
  </si>
  <si>
    <t>_______________________________________________________________________________________________613,4</t>
  </si>
  <si>
    <t>Составлен(а) в текущих (прогнозных) ценах по состоянию на 2020</t>
  </si>
  <si>
    <t>Раздел 1. Капитальный ремонт  витражей административного  производственного здания (АТС-235/284)  расположенного  по адресу, Республика Башкортостан г.Уфа, Российская,19</t>
  </si>
  <si>
    <r>
      <t>ТЕР09-04-010-01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</si>
  <si>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Демонтаж витражей, витрин: с двойным или одинарным остеклением для высотных зданий</t>
  </si>
  <si>
    <t>1 т конструкций</t>
  </si>
  <si>
    <r>
      <t>ТЕР46-05-001-03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</si>
  <si>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временных защитных ограждений: вертикальных с обшивкой по каркасу из досок</t>
  </si>
  <si>
    <t>100 м2</t>
  </si>
  <si>
    <r>
      <t>0,6</t>
    </r>
    <r>
      <rPr>
        <i/>
        <sz val="6"/>
        <rFont val="Arial"/>
        <family val="2"/>
        <charset val="204"/>
      </rPr>
      <t xml:space="preserve">
60 / 100</t>
    </r>
  </si>
  <si>
    <r>
      <t>ТЕР10-01-034-02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</si>
  <si>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глухих с площадью проема более 2 м2</t>
  </si>
  <si>
    <t>100 м2 проемов</t>
  </si>
  <si>
    <r>
      <t>1,2</t>
    </r>
    <r>
      <rPr>
        <i/>
        <sz val="6"/>
        <rFont val="Arial"/>
        <family val="2"/>
        <charset val="204"/>
      </rPr>
      <t xml:space="preserve">
120 / 100</t>
    </r>
  </si>
  <si>
    <r>
      <t>ТССЦ-203-0944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</si>
  <si>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глухой, одностворчатый с двухкамерным стеклопакетом (32 мм), площадью более 2 м2</t>
  </si>
  <si>
    <t>м2</t>
  </si>
  <si>
    <r>
      <t>ТЕР15-01-070-01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</si>
  <si>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Облицовка: оконных проемов в наружных стенах откосной планкой из оцинкованной стали с полимерным покрытием</t>
  </si>
  <si>
    <t>1 м2 проемов</t>
  </si>
  <si>
    <r>
      <t>ТЕРр61-7-1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</si>
  <si>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Ремонт штукатурки откосов внутри здания по камню и бетону цементно-известковым раствором: прямолинейных</t>
  </si>
  <si>
    <r>
      <t>0,18</t>
    </r>
    <r>
      <rPr>
        <i/>
        <sz val="6"/>
        <rFont val="Arial"/>
        <family val="2"/>
        <charset val="204"/>
      </rPr>
      <t xml:space="preserve">
18 / 100</t>
    </r>
  </si>
  <si>
    <r>
      <t>ТЕР15-04-027-05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</si>
  <si>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Шпатлевка при высококачественной окраске по штукатурке и сборным конструкциям: откосов</t>
  </si>
  <si>
    <r>
      <t>ТЕР15-04-005-01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</si>
  <si>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откосов</t>
  </si>
  <si>
    <r>
      <t>ТССЦпг01-01-01-045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</si>
  <si>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ТССЦпг03-21-01-022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</si>
  <si>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 xml:space="preserve">  Строительные металлические конструкции</t>
  </si>
  <si>
    <t xml:space="preserve">  Деревянные конструкции</t>
  </si>
  <si>
    <t xml:space="preserve">  Индекс к ТЕР-2001 МИНСТРОЙ РОССИИ №46999-ДВ/09 от 09.12.2019г. по РБ 165 708,52 * 6,76</t>
  </si>
  <si>
    <r>
      <t>ТЕР12-01-012-01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</si>
  <si>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</si>
  <si>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</si>
  <si>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ТЕР13-03-002-06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</si>
  <si>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ГФ-0163</t>
  </si>
  <si>
    <r>
      <t>ТЕР15-04-030-04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</si>
  <si>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</si>
  <si>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  Кровли</t>
  </si>
  <si>
    <t xml:space="preserve">  Защита строительных конструкций и оборудования от коррозии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</si>
  <si>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</si>
  <si>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</si>
  <si>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</si>
  <si>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</si>
  <si>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</si>
  <si>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</si>
  <si>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r>
      <t>ТЕР46-04-008-02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</si>
  <si>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покрытия</t>
  </si>
  <si>
    <r>
      <t>ТЕРр58-18-1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</si>
  <si>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сменяемой обрешетки</t>
  </si>
  <si>
    <r>
      <t>ТЕР46-02-005-04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</si>
  <si>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Монтаж: профилированного настила</t>
  </si>
  <si>
    <t>1 т монтируемых конструкций</t>
  </si>
  <si>
    <r>
      <t>ТССЦ-201-1098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</si>
  <si>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Элементы соединительные (доборные элементы: коньки, уголки и пр.)</t>
  </si>
  <si>
    <t>т</t>
  </si>
  <si>
    <r>
      <t>ТССЦ-101-4562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</si>
  <si>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 с покрытием: полиэстер НC35-1000-0,6</t>
  </si>
  <si>
    <r>
      <t>ТЕРр58-23-1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</si>
  <si>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</t>
  </si>
  <si>
    <t>1 место</t>
  </si>
  <si>
    <r>
      <t>ТЕР15-01-070-01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</si>
  <si>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ТССЦпг01-01-01-041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</si>
  <si>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</si>
  <si>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14</t>
  </si>
  <si>
    <r>
      <t>ТССЦпг03-21-04-010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</si>
  <si>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</si>
  <si>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 xml:space="preserve">  Крыши, кровли (ремонтно-строительные)</t>
  </si>
  <si>
    <t>Раздел 1. Ограждение</t>
  </si>
  <si>
    <t>100 м ограды</t>
  </si>
  <si>
    <t>Бетон тяжелый, класс В15 (М200)</t>
  </si>
  <si>
    <t>м3</t>
  </si>
  <si>
    <t>Огрунтовка металлических поверхностей за один раз: грунтовкой ХС-068</t>
  </si>
  <si>
    <t>Окраска металлических огрунтованных поверхностей: эмалью ХС-436</t>
  </si>
  <si>
    <t>Профилированный настил оцинкованный с лакокрасочным покрытием НС 10, толщиной 0,5 мм</t>
  </si>
  <si>
    <t>Устройство ворот распашных с установкой столбов: металлических</t>
  </si>
  <si>
    <t>100 шт.</t>
  </si>
  <si>
    <t>Бетон тяжелый, класс В7,5 (М100)</t>
  </si>
  <si>
    <t>Полотна ворот глухие металлические из листового металла по каркасу из уголков (серия 3.017-1)</t>
  </si>
  <si>
    <t xml:space="preserve">  Благоустройство (ремонтно-строительные)</t>
  </si>
  <si>
    <t xml:space="preserve">  Бетонные и железобетонные сборные конструкции в промышленном строительстве</t>
  </si>
  <si>
    <t xml:space="preserve">  Бетонные и железобетонные монолитные конструкции в промышленном строительстве</t>
  </si>
  <si>
    <r>
      <t>ТЕР46-04-012-01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</si>
  <si>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ТЕР10-01-034-08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</si>
  <si>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</si>
  <si>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r>
      <t>ТЕР10-01-035-01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</si>
  <si>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</si>
  <si>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</si>
  <si>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t>м</t>
  </si>
  <si>
    <r>
      <t>ТЕР15-04-012-03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</si>
  <si>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ТЕР12-01-010-01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</si>
  <si>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</si>
  <si>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r>
      <t>ТЕРр69-9-1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</si>
  <si>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</si>
  <si>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</si>
  <si>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t>15</t>
  </si>
  <si>
    <t xml:space="preserve">  Прочие ремонтно-строительные работы</t>
  </si>
  <si>
    <t>_______________________________________________________________________________________________249,9</t>
  </si>
  <si>
    <t>Раздел 1. Кровля (г.Кумертау, ул. Ленина, 6 корпус 3)</t>
  </si>
  <si>
    <r>
      <t>2,15</t>
    </r>
    <r>
      <rPr>
        <i/>
        <sz val="8"/>
        <rFont val="Arial"/>
        <family val="2"/>
        <charset val="204"/>
      </rPr>
      <t xml:space="preserve">
215 / 100</t>
    </r>
  </si>
  <si>
    <r>
      <t>1,08</t>
    </r>
    <r>
      <rPr>
        <i/>
        <sz val="8"/>
        <rFont val="Arial"/>
        <family val="2"/>
        <charset val="204"/>
      </rPr>
      <t xml:space="preserve">
108 / 100</t>
    </r>
  </si>
  <si>
    <r>
      <t>ТЕРр58-1-3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</si>
  <si>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кровли</t>
  </si>
  <si>
    <r>
      <t>ТЕР10-01-002-01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</si>
  <si>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стропил</t>
  </si>
  <si>
    <t>1 м3 древесины в конструкции</t>
  </si>
  <si>
    <r>
      <t>1,543872</t>
    </r>
    <r>
      <rPr>
        <i/>
        <sz val="8"/>
        <rFont val="Arial"/>
        <family val="2"/>
        <charset val="204"/>
      </rPr>
      <t xml:space="preserve">
215*6,4*1,1*1,02/1000</t>
    </r>
  </si>
  <si>
    <r>
      <t>0,030272</t>
    </r>
    <r>
      <rPr>
        <i/>
        <sz val="8"/>
        <rFont val="Arial"/>
        <family val="2"/>
        <charset val="204"/>
      </rPr>
      <t xml:space="preserve">
1,5136*2%</t>
    </r>
  </si>
  <si>
    <r>
      <t>236,5</t>
    </r>
    <r>
      <rPr>
        <i/>
        <sz val="8"/>
        <rFont val="Arial"/>
        <family val="2"/>
        <charset val="204"/>
      </rPr>
      <t xml:space="preserve">
215*1,1</t>
    </r>
  </si>
  <si>
    <r>
      <t>0,5</t>
    </r>
    <r>
      <rPr>
        <i/>
        <sz val="8"/>
        <rFont val="Arial"/>
        <family val="2"/>
        <charset val="204"/>
      </rPr>
      <t xml:space="preserve">
50 / 100</t>
    </r>
  </si>
  <si>
    <r>
      <t>0,125</t>
    </r>
    <r>
      <rPr>
        <i/>
        <sz val="8"/>
        <rFont val="Arial"/>
        <family val="2"/>
        <charset val="204"/>
      </rPr>
      <t xml:space="preserve">
(50*0,5/2) / 100</t>
    </r>
  </si>
  <si>
    <t>Облицовка карниза: из оцинкованной стали с полимерным покрытием(применительно)</t>
  </si>
  <si>
    <r>
      <t>ТССЦ-101-4952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</si>
  <si>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Профилированный настил оцинкованный с лакокрасочным покрытием С-9/С15-В/V RAL, толщиной 0,5 мм</t>
  </si>
  <si>
    <r>
      <t>16,5</t>
    </r>
    <r>
      <rPr>
        <i/>
        <sz val="8"/>
        <rFont val="Arial"/>
        <family val="2"/>
        <charset val="204"/>
      </rPr>
      <t xml:space="preserve">
15*1,1</t>
    </r>
  </si>
  <si>
    <t>Раздел 2. Кровельное покрытие воздуховода системы охлаждения (г.Кумертау, ул. Ленина, 6а)</t>
  </si>
  <si>
    <t>16</t>
  </si>
  <si>
    <r>
      <t>ТЕР09-03-037-01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</si>
  <si>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рам коробчатого сечения (из прямоугольной трубы 40*20*2,5)</t>
  </si>
  <si>
    <r>
      <t>0,275808</t>
    </r>
    <r>
      <rPr>
        <i/>
        <sz val="8"/>
        <rFont val="Arial"/>
        <family val="2"/>
        <charset val="204"/>
      </rPr>
      <t xml:space="preserve">
(4*4+8*9+2*21)*2,04*1,04/1000</t>
    </r>
  </si>
  <si>
    <t>17</t>
  </si>
  <si>
    <r>
      <t>ТССЦ-101-1809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</si>
  <si>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Болты высокопрочные</t>
  </si>
  <si>
    <t>18</t>
  </si>
  <si>
    <r>
      <t>ТССЦ-201-0778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</si>
  <si>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Прочие индивидуальные сварные конструкции, масса сборочной единицы до 0,1 т</t>
  </si>
  <si>
    <t>19</t>
  </si>
  <si>
    <t>Обделка мест примыкания стоек каркаса на кровле</t>
  </si>
  <si>
    <t>20</t>
  </si>
  <si>
    <r>
      <t>ТЕР13-03-004-01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</si>
  <si>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0,16</t>
    </r>
    <r>
      <rPr>
        <i/>
        <sz val="8"/>
        <rFont val="Arial"/>
        <family val="2"/>
        <charset val="204"/>
      </rPr>
      <t xml:space="preserve">
16 / 100</t>
    </r>
  </si>
  <si>
    <t>21</t>
  </si>
  <si>
    <r>
      <t>ТЕР13-03-002-01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</si>
  <si>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22</t>
  </si>
  <si>
    <r>
      <t>ТЕР09-04-002-01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</si>
  <si>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кровельного покрытия: из профилированного листа при высоте здания до 25 м</t>
  </si>
  <si>
    <r>
      <t>0,04</t>
    </r>
    <r>
      <rPr>
        <i/>
        <sz val="8"/>
        <rFont val="Arial"/>
        <family val="2"/>
        <charset val="204"/>
      </rPr>
      <t xml:space="preserve">
(2*2) / 100</t>
    </r>
  </si>
  <si>
    <t>23</t>
  </si>
  <si>
    <r>
      <t>ТССЦ-101-4525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</si>
  <si>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оцинкованный: С10-1100-0,7</t>
  </si>
  <si>
    <r>
      <t>4,4</t>
    </r>
    <r>
      <rPr>
        <i/>
        <sz val="8"/>
        <rFont val="Arial"/>
        <family val="2"/>
        <charset val="204"/>
      </rPr>
      <t xml:space="preserve">
4*1,1</t>
    </r>
  </si>
  <si>
    <t>24</t>
  </si>
  <si>
    <r>
      <t>ТССЦ-101-1845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</si>
  <si>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Винты самонарезающие с уплотнительной прокладкой 4,8х35 мм</t>
  </si>
  <si>
    <r>
      <t>0,4</t>
    </r>
    <r>
      <rPr>
        <i/>
        <sz val="8"/>
        <rFont val="Arial"/>
        <family val="2"/>
        <charset val="204"/>
      </rPr>
      <t xml:space="preserve">
40 / 100</t>
    </r>
  </si>
  <si>
    <t xml:space="preserve">  Материалы</t>
  </si>
  <si>
    <t xml:space="preserve">  Индекс к ТЕР-2001 МИНСТРОЙ РОССИИ №46999-ДВ/09 от 09.12.2019г. по РБ 43 534,66 * 6,76</t>
  </si>
  <si>
    <t>на</t>
  </si>
  <si>
    <t>Капитальный ремонт кровли здания Мелеузовского МЦТЭТ, Кумертауского ЛТЦ,  расположенного  по адресу, Республика Башкортостан, г. Кумертау, ул. Ленина,6 корп3.</t>
  </si>
  <si>
    <t>_______________________________________________________________________________________________72,2</t>
  </si>
  <si>
    <r>
      <t>ТЕР46-04-008-04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</si>
  <si>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1,23</t>
    </r>
    <r>
      <rPr>
        <i/>
        <sz val="8"/>
        <rFont val="Arial"/>
        <family val="2"/>
        <charset val="204"/>
      </rPr>
      <t xml:space="preserve">
123 / 100</t>
    </r>
  </si>
  <si>
    <r>
      <t>ТЕР12-01-015-03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</si>
  <si>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изоляции: прокладочной в один слой</t>
  </si>
  <si>
    <t>100 м2 изолируемой поверхности</t>
  </si>
  <si>
    <r>
      <t>ТССЦ-101-4134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</si>
  <si>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Пленка подкровельная антиконденсатная (гидроизоляционная) типа ЮТАКОН</t>
  </si>
  <si>
    <r>
      <t>0,883238</t>
    </r>
    <r>
      <rPr>
        <i/>
        <sz val="8"/>
        <rFont val="Arial"/>
        <family val="2"/>
        <charset val="204"/>
      </rPr>
      <t xml:space="preserve">
123*6,4*1,1*1,02/1000</t>
    </r>
  </si>
  <si>
    <r>
      <t>0,017664</t>
    </r>
    <r>
      <rPr>
        <i/>
        <sz val="8"/>
        <rFont val="Arial"/>
        <family val="2"/>
        <charset val="204"/>
      </rPr>
      <t xml:space="preserve">
0,8832*2%</t>
    </r>
  </si>
  <si>
    <r>
      <t>135,3</t>
    </r>
    <r>
      <rPr>
        <i/>
        <sz val="8"/>
        <rFont val="Arial"/>
        <family val="2"/>
        <charset val="204"/>
      </rPr>
      <t xml:space="preserve">
123*1,1</t>
    </r>
  </si>
  <si>
    <r>
      <t>0,44</t>
    </r>
    <r>
      <rPr>
        <i/>
        <sz val="8"/>
        <rFont val="Arial"/>
        <family val="2"/>
        <charset val="204"/>
      </rPr>
      <t xml:space="preserve">
44 / 100</t>
    </r>
  </si>
  <si>
    <r>
      <t>0,11</t>
    </r>
    <r>
      <rPr>
        <i/>
        <sz val="8"/>
        <rFont val="Arial"/>
        <family val="2"/>
        <charset val="204"/>
      </rPr>
      <t xml:space="preserve">
(44*0,5/2) / 100</t>
    </r>
  </si>
  <si>
    <t xml:space="preserve">  Индекс к ТЕР-2001 МИНСТРОЙ РОССИИ №46999-ДВ/09 от 09.12.2019г. по РБ 19 104,95 * 6,76</t>
  </si>
  <si>
    <t xml:space="preserve">Раздел 1.  Капитальный ремонт кровли здания Мелеузовского МЦТЭТ,Кумертауского ЛТЦ,  расположенного  по адресу, Республика Башкортостан,  Куюргазинский район, с.Маячное, ул. Матросова, 3/2. </t>
  </si>
  <si>
    <t xml:space="preserve"> Капитальный ремонт кровли здания Мелеузовского МЦТЭТ, Кумертауского ЛТЦ,  расположенного  по адресу, Республика Башкортостан,  Куюргазинский район, с. Маячное, ул. Матросова, 3/2. </t>
  </si>
  <si>
    <r>
      <t>ТЕРр61-7-1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</si>
  <si>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ТЕР15-04-005-01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</si>
  <si>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</si>
  <si>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Окраска откосов с лесов с подготовкой поверхности: поливинилацетатная</t>
  </si>
  <si>
    <r>
      <t>ТССЦ-203-1073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</si>
  <si>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</si>
  <si>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r>
      <t>ТССЦ-101-2911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</si>
  <si>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</si>
  <si>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r>
      <t>0,06675</t>
    </r>
    <r>
      <rPr>
        <i/>
        <sz val="8"/>
        <rFont val="Arial"/>
        <family val="2"/>
        <charset val="204"/>
      </rPr>
      <t xml:space="preserve">
(26,7*0,25) / 100</t>
    </r>
  </si>
  <si>
    <r>
      <t>ТЕР07-01-054-09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</si>
  <si>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ТССЦ-401-0006</t>
    </r>
    <r>
      <rPr>
        <i/>
        <sz val="8"/>
        <rFont val="Arial"/>
        <family val="2"/>
        <charset val="204"/>
      </rPr>
      <t xml:space="preserve">
Приказ Минстроя России от 28.02.17 №581/пр</t>
    </r>
  </si>
  <si>
    <r>
      <t>ТЕР09-04-006-01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</si>
  <si>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фахверка (3 ряда стальной прямоугольной трубы 40*20*3)</t>
  </si>
  <si>
    <r>
      <t>ТССЦ-201-0763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</si>
  <si>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_______________________________________________________________________________________________212,7</t>
  </si>
  <si>
    <r>
      <t>0,2</t>
    </r>
    <r>
      <rPr>
        <i/>
        <sz val="8"/>
        <rFont val="Arial"/>
        <family val="2"/>
        <charset val="204"/>
      </rPr>
      <t xml:space="preserve">
19,8 / 100</t>
    </r>
  </si>
  <si>
    <r>
      <t>0,22</t>
    </r>
    <r>
      <rPr>
        <i/>
        <sz val="8"/>
        <rFont val="Arial"/>
        <family val="2"/>
        <charset val="204"/>
      </rPr>
      <t xml:space="preserve">
22 / 100</t>
    </r>
  </si>
  <si>
    <r>
      <t>0,11</t>
    </r>
    <r>
      <rPr>
        <i/>
        <sz val="8"/>
        <rFont val="Arial"/>
        <family val="2"/>
        <charset val="204"/>
      </rPr>
      <t xml:space="preserve">
(43,07*0,25) / 100</t>
    </r>
  </si>
  <si>
    <r>
      <t>0,015</t>
    </r>
    <r>
      <rPr>
        <i/>
        <sz val="8"/>
        <rFont val="Arial"/>
        <family val="2"/>
        <charset val="204"/>
      </rPr>
      <t xml:space="preserve">
1,5/100</t>
    </r>
  </si>
  <si>
    <t xml:space="preserve">  Приказ ГС РБ №341 от 24.10.2019г.прил.№3, п.2.7  41 395,16 </t>
  </si>
  <si>
    <t>_______________________________________________________________________________________________45,3</t>
  </si>
  <si>
    <t>Установка металлических оград по  столбам: без цоколя из профнастила высотой 2,0 м</t>
  </si>
  <si>
    <r>
      <t>0,014</t>
    </r>
    <r>
      <rPr>
        <i/>
        <sz val="8"/>
        <rFont val="Arial"/>
        <family val="2"/>
        <charset val="204"/>
      </rPr>
      <t xml:space="preserve">
(6,4-4,0-1,0) / 100</t>
    </r>
  </si>
  <si>
    <r>
      <t>0,01</t>
    </r>
    <r>
      <rPr>
        <i/>
        <sz val="8"/>
        <rFont val="Arial"/>
        <family val="2"/>
        <charset val="204"/>
      </rPr>
      <t xml:space="preserve">
1,4*3*2,42/1000</t>
    </r>
  </si>
  <si>
    <t>Отдельные конструктивные элементы зданий и сооружений с преобладанием круглых труб, средняя масса сборочной единицы до 0,1 т (столбы D102*2,5п.м.-5шт., каркас ограждения 40*20-3ряда)</t>
  </si>
  <si>
    <r>
      <t>0,106</t>
    </r>
    <r>
      <rPr>
        <i/>
        <sz val="8"/>
        <rFont val="Arial"/>
        <family val="2"/>
        <charset val="204"/>
      </rPr>
      <t xml:space="preserve">
(0,01+5*8,5*2,5)/1000</t>
    </r>
  </si>
  <si>
    <r>
      <t>0,01</t>
    </r>
    <r>
      <rPr>
        <i/>
        <sz val="8"/>
        <rFont val="Arial"/>
        <family val="2"/>
        <charset val="204"/>
      </rPr>
      <t xml:space="preserve">
0,5 / 100</t>
    </r>
  </si>
  <si>
    <r>
      <t>0,019712</t>
    </r>
    <r>
      <rPr>
        <i/>
        <sz val="8"/>
        <rFont val="Arial"/>
        <family val="2"/>
        <charset val="204"/>
      </rPr>
      <t xml:space="preserve">
1,4*2,0*6,4*1,1/1000</t>
    </r>
  </si>
  <si>
    <r>
      <t>3,08</t>
    </r>
    <r>
      <rPr>
        <i/>
        <sz val="8"/>
        <rFont val="Arial"/>
        <family val="2"/>
        <charset val="204"/>
      </rPr>
      <t xml:space="preserve">
1,4*2,0*1,1</t>
    </r>
  </si>
  <si>
    <r>
      <t>ТЕР07-01-055-01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</si>
  <si>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0,01</t>
    </r>
    <r>
      <rPr>
        <i/>
        <sz val="8"/>
        <rFont val="Arial"/>
        <family val="2"/>
        <charset val="204"/>
      </rPr>
      <t xml:space="preserve">
1 / 100</t>
    </r>
  </si>
  <si>
    <r>
      <t>ТССЦ-401-0003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</si>
  <si>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ТССЦ-201-8217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</si>
  <si>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r>
      <t>ТЕР07-01-055-09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</si>
  <si>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калиток: без установки столбов при металлических оградах</t>
  </si>
  <si>
    <r>
      <t>ТССЦ-201-8254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</si>
  <si>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Полотна калиток сварные из глухие металлические из листового металла по каркасу из уголков</t>
  </si>
  <si>
    <r>
      <t>ТЕР09-04-012-01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</si>
  <si>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Снятие металлических дверных блоков</t>
  </si>
  <si>
    <t>1 м2 проема</t>
  </si>
  <si>
    <r>
      <t>2,73</t>
    </r>
    <r>
      <rPr>
        <i/>
        <sz val="8"/>
        <rFont val="Arial"/>
        <family val="2"/>
        <charset val="204"/>
      </rPr>
      <t xml:space="preserve">
1,3*2,1</t>
    </r>
  </si>
  <si>
    <r>
      <t>ТЕР09-04-013-02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</si>
  <si>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двупольных глухих</t>
  </si>
  <si>
    <r>
      <t>ТССЦ-203-8126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</si>
  <si>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двупольная ДПМ-02/30, размером 1300х2100 мм</t>
  </si>
  <si>
    <r>
      <t>ТЕР09-04-012-02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</si>
  <si>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дверного доводчика к металлическим дверям</t>
  </si>
  <si>
    <t>1 шт.</t>
  </si>
  <si>
    <r>
      <t>ТССЦ-101-6978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</si>
  <si>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Доводчик дверной DS 73 BC "Серия Premium", усилие закрывания EN2-5</t>
  </si>
  <si>
    <t xml:space="preserve">  Индекс к ТЕР-2001 МИНСТРОЙ РОССИИ №46999-ДВ/09 от 09.12.2019г. по РБ 11 542,96 * 6,76</t>
  </si>
  <si>
    <t>Капитальный ремонт ограждения территории здания Стерлитамакского МЦТЭТ, Стерлитамакского ЛТЦ (АТС-25),  расположенного  по адресу, Республика Башкортостан, г.Стерлитамак, ул.Сакко и Ванцетти д.23.</t>
  </si>
  <si>
    <t>Капитальный ремонт оконных проемов в здании Стерлитамакского МЦТЭТ, Федоровского ЛТЦ,  расположенного  по адресу, Республика Башкортостан, Федоровский район, с.Федоровка, ул.Коммунистическая д 72.</t>
  </si>
  <si>
    <t>(локальная смета)</t>
  </si>
  <si>
    <t xml:space="preserve">  В том числе, справочно:</t>
  </si>
  <si>
    <t>_______________________________________________________________________________________________312,8</t>
  </si>
  <si>
    <r>
      <t>ТЕРр52-3-1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</si>
  <si>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изоляционного слоя в цоколе существующих зданий при толщине цоколя: в 2 кирпича</t>
  </si>
  <si>
    <t>100 м цоколя</t>
  </si>
  <si>
    <r>
      <t>0,02</t>
    </r>
    <r>
      <rPr>
        <i/>
        <sz val="8"/>
        <rFont val="Arial"/>
        <family val="2"/>
        <charset val="204"/>
      </rPr>
      <t xml:space="preserve">
2 / 100</t>
    </r>
  </si>
  <si>
    <r>
      <t>ТЕРр68-19-1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</si>
  <si>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Заделка трещин в асфальтобетонных покрытиях вручную битумом с очисткой трещин и засыпкой поверхности песком с уплотнением</t>
  </si>
  <si>
    <t>100 м трещин</t>
  </si>
  <si>
    <r>
      <t>ТЕРр69-16-1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</si>
  <si>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отмостки: асфальтобетонной толщиной 14 см</t>
  </si>
  <si>
    <t>100 м2 отмостки</t>
  </si>
  <si>
    <r>
      <t>0,51</t>
    </r>
    <r>
      <rPr>
        <i/>
        <sz val="8"/>
        <rFont val="Arial"/>
        <family val="2"/>
        <charset val="204"/>
      </rPr>
      <t xml:space="preserve">
51 / 100</t>
    </r>
  </si>
  <si>
    <r>
      <t>ТЕР46-02-009-02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</si>
  <si>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0,23</t>
    </r>
    <r>
      <rPr>
        <i/>
        <sz val="8"/>
        <rFont val="Arial"/>
        <family val="2"/>
        <charset val="204"/>
      </rPr>
      <t xml:space="preserve">
23 / 100</t>
    </r>
  </si>
  <si>
    <r>
      <t>ТЕРр61-24-1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</si>
  <si>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штукатурки фасадов сухой растворной смесью (типа «Ветонит»)</t>
  </si>
  <si>
    <r>
      <t>1,65</t>
    </r>
    <r>
      <rPr>
        <i/>
        <sz val="8"/>
        <rFont val="Arial"/>
        <family val="2"/>
        <charset val="204"/>
      </rPr>
      <t xml:space="preserve">
165 / 100</t>
    </r>
  </si>
  <si>
    <r>
      <t>ТЕРр61-1-11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</si>
  <si>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Сплошное выравнивание штукатурки внутри здания (однослойная штукатурка) сухой растворной смесью (типа «Ветонит») толщиной до 10 мм для последующей окраски или оклейки обоями: оконных и дверных откосов плоских</t>
  </si>
  <si>
    <t>100 м2 поверхности</t>
  </si>
  <si>
    <r>
      <t>0,08</t>
    </r>
    <r>
      <rPr>
        <i/>
        <sz val="8"/>
        <rFont val="Arial"/>
        <family val="2"/>
        <charset val="204"/>
      </rPr>
      <t xml:space="preserve">
(8*5*0,2) / 100</t>
    </r>
  </si>
  <si>
    <r>
      <t>ТССЦ-402-0077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</si>
  <si>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Смесь штукатурная «Ротбанд», КНАУФ</t>
  </si>
  <si>
    <r>
      <t>1,027</t>
    </r>
    <r>
      <rPr>
        <i/>
        <sz val="8"/>
        <rFont val="Arial"/>
        <family val="2"/>
        <charset val="204"/>
      </rPr>
      <t xml:space="preserve">
0,891+0,136</t>
    </r>
  </si>
  <si>
    <r>
      <t>ТЕР15-02-008-01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</si>
  <si>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Фактурная отделка фасадов мраморной крошкой</t>
  </si>
  <si>
    <t>100 м2 отделываемой поверхности</t>
  </si>
  <si>
    <r>
      <t>ТЕР15-04-014-03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</si>
  <si>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фасадов с лесов по подготовленной поверхности: поливинилацетатная</t>
  </si>
  <si>
    <r>
      <t>0,015</t>
    </r>
    <r>
      <rPr>
        <i/>
        <sz val="8"/>
        <rFont val="Arial"/>
        <family val="2"/>
        <charset val="204"/>
      </rPr>
      <t xml:space="preserve">
(6*0,25) / 100</t>
    </r>
  </si>
  <si>
    <r>
      <t>ТЕР46-04-012-03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</si>
  <si>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0,0308</t>
    </r>
    <r>
      <rPr>
        <i/>
        <sz val="8"/>
        <rFont val="Arial"/>
        <family val="2"/>
        <charset val="204"/>
      </rPr>
      <t xml:space="preserve">
(2,1*0,8+2*0,7) / 100</t>
    </r>
  </si>
  <si>
    <t>Установка металлических дверных блоков в готовые проемы</t>
  </si>
  <si>
    <r>
      <t>3,08</t>
    </r>
    <r>
      <rPr>
        <i/>
        <sz val="8"/>
        <rFont val="Arial"/>
        <family val="2"/>
        <charset val="204"/>
      </rPr>
      <t xml:space="preserve">
2,1*0,8+2*0,7</t>
    </r>
  </si>
  <si>
    <r>
      <t>ТССЦ-203-0236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</si>
  <si>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Блок дверной наружный утепленный с деревянной обшивкой и защитой оцинкованной сталью однопольный</t>
  </si>
  <si>
    <r>
      <t>ТССЦ-101-6899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</si>
  <si>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Доводчик дверной гидравлический TS-68 с зубчатым приводом (нагрузка до 90 кг)</t>
  </si>
  <si>
    <r>
      <t>ТЕРр56-12-5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</si>
  <si>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дверных приборов: замки врезные</t>
  </si>
  <si>
    <t>100 шт. приборов</t>
  </si>
  <si>
    <r>
      <t>ТЕРр62-22-7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</si>
  <si>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Улучшенная масляная окраска ранее окрашенных фасадов с расчисткой старой краски: более 35% с земли и лесов (карниз, франтон, оконные решетки)</t>
  </si>
  <si>
    <r>
      <t>0,56</t>
    </r>
    <r>
      <rPr>
        <i/>
        <sz val="8"/>
        <rFont val="Arial"/>
        <family val="2"/>
        <charset val="204"/>
      </rPr>
      <t xml:space="preserve">
56 / 100</t>
    </r>
  </si>
  <si>
    <r>
      <t>ТЕР08-07-001-02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</si>
  <si>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вертикальной проекции для наружных лесов</t>
  </si>
  <si>
    <r>
      <t>0,65</t>
    </r>
    <r>
      <rPr>
        <i/>
        <sz val="8"/>
        <rFont val="Arial"/>
        <family val="2"/>
        <charset val="204"/>
      </rPr>
      <t xml:space="preserve">
65 / 100</t>
    </r>
  </si>
  <si>
    <r>
      <t>ТЕР47-01-001-04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</si>
  <si>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Очистка участка от мусора</t>
  </si>
  <si>
    <r>
      <t>1,5</t>
    </r>
    <r>
      <rPr>
        <i/>
        <sz val="8"/>
        <rFont val="Arial"/>
        <family val="2"/>
        <charset val="204"/>
      </rPr>
      <t xml:space="preserve">
150 / 100</t>
    </r>
  </si>
  <si>
    <t xml:space="preserve">   78% ФОТ (от 364,99) (Поз. 3)</t>
  </si>
  <si>
    <t xml:space="preserve">   79% ФОТ (от 1665,54) (Поз. 5-6)</t>
  </si>
  <si>
    <t xml:space="preserve">   80% ФОТ (от 333,17) (Поз. 17)</t>
  </si>
  <si>
    <t xml:space="preserve">   82% ФОТ (от 15,78) (Поз. 16)</t>
  </si>
  <si>
    <t xml:space="preserve">   90% ФОТ (от 122,64) (Поз. 12-15)</t>
  </si>
  <si>
    <t xml:space="preserve">   93% ФОТ (от 97,86) (Поз. 1)</t>
  </si>
  <si>
    <t xml:space="preserve">   104% ФОТ (от 1,88) (Поз. 2)</t>
  </si>
  <si>
    <t xml:space="preserve">   105% ФОТ (от 959,4) (Поз. 7-9)</t>
  </si>
  <si>
    <t xml:space="preserve">   110% ФОТ (от 88,38) (Поз. 4, 11)</t>
  </si>
  <si>
    <t xml:space="preserve">   115% ФОТ (от 66,5) (Поз. 19)</t>
  </si>
  <si>
    <t xml:space="preserve">   120% ФОТ (от 21,03) (Поз. 10)</t>
  </si>
  <si>
    <t xml:space="preserve">   122% ФОТ (от 355,08) (Поз. 18)</t>
  </si>
  <si>
    <t xml:space="preserve">   50% ФОТ (от 2363,7) (Поз. 3, 5-6, 17)</t>
  </si>
  <si>
    <t xml:space="preserve">   55%*0,85 ФОТ (от 959,4) (Поз. 7-9)</t>
  </si>
  <si>
    <t xml:space="preserve">   60% ФОТ (от 1,88) (Поз. 2)</t>
  </si>
  <si>
    <t xml:space="preserve">   62% ФОТ (от 15,78) (Поз. 16)</t>
  </si>
  <si>
    <t xml:space="preserve">   65%*0,85 ФОТ (от 21,03) (Поз. 10)</t>
  </si>
  <si>
    <t xml:space="preserve">   70%*0,85 ФОТ (от 88,38) (Поз. 4, 11)</t>
  </si>
  <si>
    <t xml:space="preserve">   75% ФОТ (от 97,86) (Поз. 1)</t>
  </si>
  <si>
    <t xml:space="preserve">   80%*0,85 ФОТ (от 355,08) (Поз. 18)</t>
  </si>
  <si>
    <t xml:space="preserve">   85%*0,85 ФОТ (от 122,64) (Поз. 12-15)</t>
  </si>
  <si>
    <t xml:space="preserve">   90% ФОТ (от 66,5) (Поз. 19)</t>
  </si>
  <si>
    <t xml:space="preserve">  Фундаменты (ремонтно-строительные)</t>
  </si>
  <si>
    <t xml:space="preserve">  Проемы (ремонтно-строительные)</t>
  </si>
  <si>
    <t xml:space="preserve">  Малярные работы (ремонтно-строительные)</t>
  </si>
  <si>
    <t xml:space="preserve">  Конструкции из кирпича и блоков</t>
  </si>
  <si>
    <t xml:space="preserve">  Озеленение. Защитные лесонасаждения</t>
  </si>
  <si>
    <t xml:space="preserve">  Индекс к ТЕР-2001 МИНСТРОЙ РОССИИ №46999-ДВ/09 от 09.12.2019г. по РБ 23 864,82 * 6,76</t>
  </si>
  <si>
    <t>капитальный ремонт фасада здания ТЦТЭТ,  расположенного  по адресу, Республика Башкортостан, Кугарчинский район, РТПС "Мраковский".</t>
  </si>
  <si>
    <t>Капитальный ремонт  витражей административного  производственного здания ГЦТЭТ  (АТС-235/284),  расположенного  по адресу, Республика Башкортостан, г.Уфа, Российская,19.</t>
  </si>
  <si>
    <t xml:space="preserve">  Работы по ремонту зданий и сооружений (усиление и замена существующих конструкций, демонтажу и возведение отдельных конструктивных элементов)</t>
  </si>
  <si>
    <t>Демонтаж покрытий кровель: из листовой стали</t>
  </si>
  <si>
    <t xml:space="preserve">  Работы по ремонту зданий и сооружений (усиление и замена существующих конструкций, демонтаж и возведение отдельных конструктивных элементов)</t>
  </si>
  <si>
    <t xml:space="preserve">  Работы по реконструкции зданий и сооружений (усиление и замена существующих конструкций, демонтаж и возведение отдельных конструктивных элементов)</t>
  </si>
  <si>
    <t>Демонтаж деревянных заполнений проемов: оконных с подоконными досками</t>
  </si>
  <si>
    <t xml:space="preserve">  Работы по ремонту  зданий и сооружений (усиление и замена существующих конструкций, демонтаж и возведение отдельных конструктивных элементов)</t>
  </si>
  <si>
    <t>Демонтаж покрытий кровель: из волнистых и полуволнистых асбестоцементных листов</t>
  </si>
  <si>
    <t>Демонтаждеревянных заполнений проемов: дверных</t>
  </si>
  <si>
    <t>Демонтаж штукатурки с поверхностей: цоколя</t>
  </si>
  <si>
    <t>Установка и Демонтаж наружных инвентарных лесов высотой до 16 м: трубчатых для прочих отделочных работ</t>
  </si>
  <si>
    <t>Демонтаж деревянных элементов конструкций крыш: стропил со стойками и подкосами из брусьев и бревен</t>
  </si>
  <si>
    <t>Демонтаж(Монтаж) обрешетки с прозорами: из досок толщиной до 30 мм</t>
  </si>
  <si>
    <t>100 м2  поверхности</t>
  </si>
  <si>
    <t xml:space="preserve">Приложение № 2 к Техническому заданию                                                                 №                 от ___________2020г.      </t>
  </si>
  <si>
    <t>ЛОКАЛЬНЫЙ СМЕТНЫЙ РАСЧЕТ № 1</t>
  </si>
  <si>
    <t>ЛОКАЛЬНЫЙ СМЕТНЫЙ РАСЧЕТ №3</t>
  </si>
  <si>
    <t>ЛОКАЛЬНЫЙ СМЕТНЫЙ РАСЧЕТ №4</t>
  </si>
  <si>
    <t>ЛОКАЛЬНЫЙ СМЕТНЫЙ РАСЧЕТ №5</t>
  </si>
  <si>
    <t xml:space="preserve">ЛОКАЛЬНЫЙ СМЕТНЫЙ РАСЧЕТ № 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</si>
</sst>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6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4" fillId="0" borderId="0" xfId="1" applyFont="1" applyAlignment="1"/>
    <xf numFmtId="0" fontId="5" fillId="0" borderId="2" xfId="1" applyFont="1" applyBorder="1" applyAlignment="1">
      <alignment horizontal="center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/>
    <xf numFmtId="0" fontId="10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/>
    </xf>
    <xf numFmtId="0" fontId="9" fillId="0" borderId="2" xfId="1" applyFont="1" applyBorder="1" applyAlignment="1">
      <alignment horizontal="right" vertical="top" wrapText="1"/>
    </xf>
    <xf numFmtId="0" fontId="5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right" vertical="top" wrapText="1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13" fillId="0" borderId="0" xfId="0" applyFont="1"/>
    <xf numFmtId="0" fontId="15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4" fillId="0" borderId="0" xfId="1" applyFont="1"/>
    <xf numFmtId="0" fontId="15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Border="1" applyAlignment="1">
      <alignment horizontal="right" vertical="top"/>
    </xf>
    <xf numFmtId="0" fontId="14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 vertical="top"/>
    </xf>
    <xf numFmtId="49" fontId="14" fillId="0" borderId="0" xfId="1" applyNumberFormat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4" fillId="0" borderId="1" xfId="1" applyFont="1" applyBorder="1" applyAlignment="1">
      <alignment vertical="top" wrapText="1"/>
    </xf>
    <xf numFmtId="0" fontId="4" fillId="0" borderId="0" xfId="1" applyFont="1" applyAlignment="1">
      <alignment horizontal="right" vertical="top" wrapText="1"/>
    </xf>
    <xf numFmtId="0" fontId="0" fillId="0" borderId="0" xfId="0" applyBorder="1" applyAlignment="1">
      <alignment wrapText="1"/>
    </xf>
    <xf numFmtId="0" fontId="4" fillId="0" borderId="3" xfId="1" applyFont="1" applyBorder="1" applyAlignment="1">
      <alignment horizontal="center" vertical="top" wrapText="1"/>
    </xf>
    <xf numFmtId="0" fontId="4" fillId="0" borderId="3" xfId="1" applyFont="1" applyBorder="1"/>
    <xf numFmtId="0" fontId="8" fillId="0" borderId="3" xfId="1" applyFont="1" applyBorder="1" applyAlignment="1">
      <alignment horizontal="center" vertical="top"/>
    </xf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quotePrefix="1" applyFont="1" applyBorder="1" applyAlignment="1">
      <alignment horizontal="center" vertical="top"/>
    </xf>
    <xf numFmtId="49" fontId="17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20" fillId="0" borderId="2" xfId="1" applyFont="1" applyBorder="1" applyAlignment="1">
      <alignment horizontal="right" vertical="top" wrapText="1"/>
    </xf>
    <xf numFmtId="0" fontId="4" fillId="0" borderId="0" xfId="1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Border="1" applyAlignment="1">
      <alignment horizontal="right" vertical="top"/>
    </xf>
    <xf numFmtId="0" fontId="5" fillId="0" borderId="0" xfId="1" applyFont="1" applyAlignment="1">
      <alignment horizontal="left" vertical="top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0" fontId="5" fillId="0" borderId="0" xfId="1" applyFont="1" applyAlignment="1">
      <alignment vertical="top" wrapText="1"/>
    </xf>
    <xf numFmtId="0" fontId="3" fillId="0" borderId="0" xfId="1" applyFont="1" applyAlignment="1">
      <alignment horizontal="left" vertical="top" wrapText="1"/>
    </xf>
    <xf numFmtId="4" fontId="9" fillId="0" borderId="2" xfId="1" applyNumberFormat="1" applyFont="1" applyBorder="1" applyAlignment="1">
      <alignment horizontal="right" vertical="top"/>
    </xf>
    <xf numFmtId="0" fontId="8" fillId="0" borderId="0" xfId="1" applyFont="1" applyAlignment="1">
      <alignment vertical="top" wrapText="1"/>
    </xf>
    <xf numFmtId="0" fontId="9" fillId="0" borderId="0" xfId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 wrapText="1"/>
    </xf>
    <xf numFmtId="4" fontId="11" fillId="0" borderId="2" xfId="1" applyNumberFormat="1" applyFont="1" applyBorder="1" applyAlignment="1">
      <alignment horizontal="right" vertical="top"/>
    </xf>
    <xf numFmtId="4" fontId="20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right" vertical="top"/>
    </xf>
    <xf numFmtId="4" fontId="11" fillId="0" borderId="2" xfId="1" applyNumberFormat="1" applyFont="1" applyBorder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3" xfId="1" applyFont="1" applyBorder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8" fillId="0" borderId="0" xfId="1" applyFont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right" vertical="top" wrapText="1"/>
    </xf>
    <xf numFmtId="0" fontId="9" fillId="0" borderId="5" xfId="1" applyFont="1" applyBorder="1" applyAlignment="1">
      <alignment horizontal="right" vertical="top" wrapText="1"/>
    </xf>
    <xf numFmtId="0" fontId="9" fillId="0" borderId="6" xfId="1" applyFont="1" applyBorder="1" applyAlignment="1">
      <alignment horizontal="right" vertical="top" wrapText="1"/>
    </xf>
    <xf numFmtId="0" fontId="14" fillId="0" borderId="0" xfId="1" applyFont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5" fillId="0" borderId="0" xfId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1" applyFont="1" applyAlignment="1">
      <alignment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0" fillId="0" borderId="0" xfId="0" applyAlignment="1">
      <alignment wrapText="1"/>
    </xf>
    <xf numFmtId="2" fontId="4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Font="1" applyBorder="1" applyAlignment="1">
      <alignment horizontal="left" vertical="top" wrapText="1"/>
    </xf>
    <xf numFmtId="0" fontId="17" fillId="0" borderId="2" xfId="1" applyFont="1" applyBorder="1" applyAlignment="1">
      <alignment horizontal="left" vertical="top" wrapText="1"/>
    </xf>
    <xf numFmtId="0" fontId="16" fillId="0" borderId="5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483"/>
  <sheetViews>
    <sheetView showGridLines="0" tabSelected="1" topLeftCell="A482" zoomScaleNormal="100" zoomScaleSheetLayoutView="130" workbookViewId="0">
      <selection activeCell="J383" sqref="J383"/>
    </sheetView>
  </sheetViews>
  <sheetFormatPr defaultColWidth="9.140625" defaultRowHeight="12.75" x14ac:dyDescent="0.2"/>
  <cols>
    <col min="1" max="1" width="3.28515625" style="8" customWidth="1"/>
    <col min="2" max="2" width="15" style="1" customWidth="1"/>
    <col min="3" max="3" width="34.28515625" style="6" customWidth="1"/>
    <col min="4" max="4" width="11.5703125" style="5" customWidth="1"/>
    <col min="5" max="5" width="16.42578125" style="7" customWidth="1"/>
    <col min="6" max="9" width="7.85546875" style="9" customWidth="1"/>
    <col min="10" max="10" width="11.28515625" style="9" customWidth="1"/>
    <col min="11" max="17" width="7.85546875" style="9" customWidth="1"/>
    <col min="18" max="16384" width="9.140625" style="2"/>
  </cols>
  <sheetData>
    <row r="1" spans="1:17" ht="1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29" t="s">
        <v>387</v>
      </c>
      <c r="N1" s="129"/>
      <c r="O1" s="129"/>
      <c r="P1" s="129"/>
      <c r="Q1" s="129"/>
    </row>
    <row r="2" spans="1:17" s="18" customFormat="1" ht="1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29"/>
      <c r="N2" s="129"/>
      <c r="O2" s="129"/>
      <c r="P2" s="129"/>
      <c r="Q2" s="129"/>
    </row>
    <row r="3" spans="1:17" s="18" customFormat="1" ht="1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129"/>
      <c r="N3" s="129"/>
      <c r="O3" s="129"/>
      <c r="P3" s="129"/>
      <c r="Q3" s="129"/>
    </row>
    <row r="4" spans="1:17" s="18" customFormat="1" ht="1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129"/>
      <c r="N4" s="129"/>
      <c r="O4" s="129"/>
      <c r="P4" s="129"/>
      <c r="Q4" s="129"/>
    </row>
    <row r="5" spans="1:17" s="18" customFormat="1" ht="15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129"/>
      <c r="N5" s="129"/>
      <c r="O5" s="129"/>
      <c r="P5" s="129"/>
      <c r="Q5" s="129"/>
    </row>
    <row r="6" spans="1:17" s="18" customFormat="1" ht="15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129"/>
      <c r="N6" s="129"/>
      <c r="O6" s="129"/>
      <c r="P6" s="129"/>
      <c r="Q6" s="129"/>
    </row>
    <row r="7" spans="1:17" ht="15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129"/>
      <c r="N7" s="129"/>
      <c r="O7" s="129"/>
      <c r="P7" s="129"/>
      <c r="Q7" s="129"/>
    </row>
    <row r="8" spans="1:17" ht="15" x14ac:dyDescent="0.25">
      <c r="A8" s="36" t="s">
        <v>0</v>
      </c>
      <c r="B8" s="35"/>
      <c r="C8" s="37"/>
      <c r="D8" s="38"/>
      <c r="E8" s="39"/>
      <c r="F8" s="40"/>
      <c r="G8" s="40"/>
      <c r="H8" s="40"/>
      <c r="I8" s="40"/>
      <c r="J8" s="39"/>
      <c r="K8" s="39"/>
      <c r="L8" s="39"/>
      <c r="M8" s="41" t="s">
        <v>1</v>
      </c>
      <c r="N8" s="35"/>
      <c r="O8" s="39"/>
      <c r="P8" s="39"/>
      <c r="Q8" s="39"/>
    </row>
    <row r="9" spans="1:17" ht="15" x14ac:dyDescent="0.25">
      <c r="A9" s="42" t="s">
        <v>60</v>
      </c>
      <c r="B9" s="35"/>
      <c r="C9" s="37" t="s">
        <v>61</v>
      </c>
      <c r="D9" s="38" t="s">
        <v>61</v>
      </c>
      <c r="E9" s="39"/>
      <c r="F9" s="39"/>
      <c r="G9" s="43"/>
      <c r="H9" s="39"/>
      <c r="I9" s="44"/>
      <c r="J9" s="39"/>
      <c r="K9" s="39"/>
      <c r="L9" s="39"/>
      <c r="M9" s="42" t="s">
        <v>62</v>
      </c>
      <c r="N9" s="35"/>
      <c r="O9" s="39"/>
      <c r="P9" s="39"/>
      <c r="Q9" s="39"/>
    </row>
    <row r="10" spans="1:17" ht="15" x14ac:dyDescent="0.2">
      <c r="A10" s="130" t="s">
        <v>63</v>
      </c>
      <c r="B10" s="130"/>
      <c r="C10" s="130"/>
      <c r="D10" s="38"/>
      <c r="E10" s="39"/>
      <c r="F10" s="39"/>
      <c r="G10" s="43"/>
      <c r="H10" s="39"/>
      <c r="I10" s="44"/>
      <c r="J10" s="39"/>
      <c r="K10" s="39"/>
      <c r="L10" s="131" t="s">
        <v>64</v>
      </c>
      <c r="M10" s="131"/>
      <c r="N10" s="131"/>
      <c r="O10" s="131"/>
      <c r="P10" s="131"/>
      <c r="Q10" s="39"/>
    </row>
    <row r="11" spans="1:17" ht="24" customHeight="1" x14ac:dyDescent="0.25">
      <c r="A11" s="130"/>
      <c r="B11" s="130"/>
      <c r="C11" s="130"/>
      <c r="D11" s="38"/>
      <c r="E11" s="35"/>
      <c r="F11" s="35"/>
      <c r="G11" s="35"/>
      <c r="H11" s="35"/>
      <c r="I11" s="35"/>
      <c r="J11" s="39"/>
      <c r="K11" s="39"/>
      <c r="L11" s="131"/>
      <c r="M11" s="131"/>
      <c r="N11" s="131"/>
      <c r="O11" s="131"/>
      <c r="P11" s="131"/>
      <c r="Q11" s="39"/>
    </row>
    <row r="12" spans="1:17" ht="15" x14ac:dyDescent="0.25">
      <c r="A12" s="52"/>
      <c r="B12" s="52"/>
      <c r="C12" s="52"/>
      <c r="D12" s="38"/>
      <c r="E12" s="16"/>
      <c r="F12" s="15" t="s">
        <v>20</v>
      </c>
      <c r="G12" s="16"/>
      <c r="H12" s="48"/>
      <c r="I12" s="35"/>
      <c r="J12" s="39"/>
      <c r="K12" s="39"/>
      <c r="L12" s="53"/>
      <c r="M12" s="53"/>
      <c r="N12" s="53"/>
      <c r="O12" s="53"/>
      <c r="P12" s="53"/>
      <c r="Q12" s="39"/>
    </row>
    <row r="13" spans="1:17" ht="15" x14ac:dyDescent="0.25">
      <c r="A13" s="45" t="s">
        <v>67</v>
      </c>
      <c r="B13" s="35"/>
      <c r="C13" s="37"/>
      <c r="D13" s="38"/>
      <c r="E13" s="49"/>
      <c r="F13" s="50" t="s">
        <v>2</v>
      </c>
      <c r="G13" s="51"/>
      <c r="H13" s="22"/>
      <c r="I13" s="35"/>
      <c r="J13" s="39"/>
      <c r="K13" s="39"/>
      <c r="L13" s="46" t="s">
        <v>67</v>
      </c>
      <c r="M13" s="47"/>
      <c r="N13" s="35"/>
      <c r="O13" s="39"/>
      <c r="P13" s="39"/>
      <c r="Q13" s="39"/>
    </row>
    <row r="14" spans="1:17" ht="15" x14ac:dyDescent="0.25">
      <c r="A14" s="46"/>
      <c r="B14" s="47" t="s">
        <v>65</v>
      </c>
      <c r="C14" s="37"/>
      <c r="D14" s="38"/>
      <c r="E14" s="40"/>
      <c r="F14" s="40"/>
      <c r="G14" s="40"/>
      <c r="H14" s="40"/>
      <c r="I14" s="40"/>
      <c r="J14" s="39"/>
      <c r="K14" s="39"/>
      <c r="L14" s="39" t="s">
        <v>66</v>
      </c>
      <c r="M14" s="47"/>
      <c r="N14" s="35"/>
      <c r="O14" s="39"/>
      <c r="P14" s="39"/>
      <c r="Q14" s="39"/>
    </row>
    <row r="15" spans="1:17" x14ac:dyDescent="0.2">
      <c r="A15" s="15"/>
      <c r="B15" s="19"/>
      <c r="C15" s="13"/>
      <c r="D15" s="14"/>
      <c r="E15" s="18"/>
      <c r="F15" s="18"/>
      <c r="G15" s="16"/>
      <c r="H15" s="18"/>
      <c r="I15" s="21"/>
      <c r="J15" s="16"/>
      <c r="K15" s="16"/>
      <c r="L15" s="16"/>
      <c r="M15" s="16"/>
      <c r="N15" s="16"/>
      <c r="O15" s="16"/>
      <c r="P15" s="16"/>
      <c r="Q15" s="16"/>
    </row>
    <row r="16" spans="1:17" x14ac:dyDescent="0.2">
      <c r="A16" s="15"/>
      <c r="B16" s="19"/>
      <c r="C16" s="13"/>
      <c r="D16" s="14"/>
      <c r="E16" s="18"/>
      <c r="F16" s="18"/>
      <c r="G16" s="16"/>
      <c r="H16" s="18"/>
      <c r="I16" s="21"/>
      <c r="J16" s="16"/>
      <c r="K16" s="16"/>
      <c r="L16" s="16"/>
      <c r="M16" s="16"/>
      <c r="N16" s="16"/>
      <c r="O16" s="16"/>
      <c r="P16" s="16"/>
      <c r="Q16" s="16"/>
    </row>
    <row r="17" spans="1:17" x14ac:dyDescent="0.2">
      <c r="A17" s="15"/>
      <c r="B17" s="19"/>
      <c r="C17" s="13"/>
      <c r="D17" s="14"/>
      <c r="E17" s="18"/>
      <c r="F17" s="21" t="s">
        <v>388</v>
      </c>
      <c r="G17" s="16"/>
      <c r="H17" s="18"/>
      <c r="I17" s="21"/>
      <c r="J17" s="16"/>
      <c r="K17" s="16"/>
      <c r="L17" s="16"/>
      <c r="M17" s="16"/>
      <c r="N17" s="16"/>
      <c r="O17" s="16"/>
      <c r="P17" s="16"/>
      <c r="Q17" s="16"/>
    </row>
    <row r="18" spans="1:17" x14ac:dyDescent="0.2">
      <c r="A18" s="15"/>
      <c r="B18" s="19"/>
      <c r="C18" s="13"/>
      <c r="D18" s="14"/>
      <c r="E18" s="18"/>
      <c r="F18" s="16"/>
      <c r="G18" s="16"/>
      <c r="H18" s="15"/>
      <c r="I18" s="15"/>
      <c r="J18" s="16"/>
      <c r="K18" s="16"/>
      <c r="L18" s="16"/>
      <c r="M18" s="16"/>
      <c r="N18" s="16"/>
      <c r="O18" s="16"/>
      <c r="P18" s="16"/>
      <c r="Q18" s="16"/>
    </row>
    <row r="19" spans="1:17" x14ac:dyDescent="0.2">
      <c r="A19" s="15"/>
      <c r="B19" s="19"/>
      <c r="C19" s="13"/>
      <c r="D19" s="14"/>
      <c r="E19" s="1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ht="38.25" customHeight="1" x14ac:dyDescent="0.25">
      <c r="A20" s="15"/>
      <c r="B20" s="19"/>
      <c r="C20" s="55" t="s">
        <v>221</v>
      </c>
      <c r="D20" s="142" t="s">
        <v>373</v>
      </c>
      <c r="E20" s="142"/>
      <c r="F20" s="142"/>
      <c r="G20" s="142"/>
      <c r="H20" s="142"/>
      <c r="I20" s="142"/>
      <c r="J20" s="142"/>
      <c r="K20" s="54"/>
      <c r="L20" s="56"/>
      <c r="M20" s="56"/>
      <c r="N20" s="56"/>
      <c r="O20" s="56"/>
      <c r="P20" s="22"/>
      <c r="Q20" s="22"/>
    </row>
    <row r="21" spans="1:17" x14ac:dyDescent="0.2">
      <c r="A21" s="15"/>
      <c r="B21" s="19"/>
      <c r="C21" s="13"/>
      <c r="D21" s="57"/>
      <c r="E21" s="58"/>
      <c r="F21" s="59" t="s">
        <v>72</v>
      </c>
      <c r="G21" s="49"/>
      <c r="I21" s="51"/>
      <c r="J21" s="49"/>
      <c r="K21" s="49"/>
      <c r="L21" s="22"/>
      <c r="M21" s="22"/>
      <c r="N21" s="22"/>
      <c r="O21" s="22"/>
      <c r="P21" s="22"/>
      <c r="Q21" s="22"/>
    </row>
    <row r="22" spans="1:17" x14ac:dyDescent="0.2">
      <c r="A22" s="60"/>
      <c r="B22" s="61"/>
      <c r="C22" s="13"/>
      <c r="D22" s="14"/>
      <c r="E22" s="18"/>
      <c r="F22" s="16"/>
      <c r="G22" s="16"/>
      <c r="H22" s="16"/>
      <c r="I22" s="16"/>
      <c r="J22" s="16"/>
      <c r="K22" s="16"/>
      <c r="L22" s="22"/>
      <c r="M22" s="22"/>
      <c r="N22" s="22"/>
      <c r="O22" s="22"/>
      <c r="P22" s="22"/>
      <c r="Q22" s="22"/>
    </row>
    <row r="23" spans="1:17" ht="15" x14ac:dyDescent="0.25">
      <c r="A23" s="15"/>
      <c r="B23" s="19"/>
      <c r="C23" s="13"/>
      <c r="D23" s="143" t="s">
        <v>3</v>
      </c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</row>
    <row r="24" spans="1:17" ht="15" x14ac:dyDescent="0.25">
      <c r="A24" s="15"/>
      <c r="B24" s="19"/>
      <c r="C24" s="13"/>
      <c r="D24" s="4" t="s">
        <v>24</v>
      </c>
      <c r="E24" s="15"/>
      <c r="F24" s="16"/>
      <c r="G24" s="16"/>
      <c r="H24" s="16"/>
      <c r="I24" s="4"/>
      <c r="J24" s="145">
        <f>J59/1000</f>
        <v>1344.2275199999999</v>
      </c>
      <c r="K24" s="146"/>
      <c r="L24" s="3" t="s">
        <v>21</v>
      </c>
      <c r="M24" s="16"/>
      <c r="N24" s="16"/>
      <c r="O24" s="16"/>
      <c r="P24" s="16"/>
      <c r="Q24" s="16"/>
    </row>
    <row r="25" spans="1:17" ht="15" x14ac:dyDescent="0.25">
      <c r="A25" s="15"/>
      <c r="B25" s="19"/>
      <c r="C25" s="13"/>
      <c r="D25" s="4" t="s">
        <v>22</v>
      </c>
      <c r="E25" s="15"/>
      <c r="F25" s="16"/>
      <c r="G25" s="16"/>
      <c r="H25" s="16"/>
      <c r="I25" s="4"/>
      <c r="J25" s="147" t="s">
        <v>73</v>
      </c>
      <c r="K25" s="148"/>
      <c r="L25" s="3" t="s">
        <v>23</v>
      </c>
      <c r="M25" s="16"/>
      <c r="N25" s="16"/>
      <c r="O25" s="16"/>
      <c r="P25" s="16"/>
      <c r="Q25" s="16"/>
    </row>
    <row r="26" spans="1:17" x14ac:dyDescent="0.2">
      <c r="A26" s="15"/>
      <c r="B26" s="19"/>
      <c r="C26" s="13"/>
      <c r="D26" s="10" t="s">
        <v>74</v>
      </c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">
      <c r="A27" s="15"/>
      <c r="B27" s="19"/>
      <c r="C27" s="13"/>
      <c r="D27" s="14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ht="15" x14ac:dyDescent="0.25">
      <c r="A28" s="12"/>
      <c r="B28" s="12"/>
      <c r="C28" s="12"/>
      <c r="D28" s="12"/>
      <c r="E28" s="12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x14ac:dyDescent="0.2">
      <c r="A29" s="155" t="s">
        <v>4</v>
      </c>
      <c r="B29" s="157" t="s">
        <v>5</v>
      </c>
      <c r="C29" s="155" t="s">
        <v>6</v>
      </c>
      <c r="D29" s="155" t="s">
        <v>7</v>
      </c>
      <c r="E29" s="155" t="s">
        <v>8</v>
      </c>
      <c r="F29" s="155" t="s">
        <v>9</v>
      </c>
      <c r="G29" s="156"/>
      <c r="H29" s="156"/>
      <c r="I29" s="156"/>
      <c r="J29" s="155" t="s">
        <v>10</v>
      </c>
      <c r="K29" s="156"/>
      <c r="L29" s="156"/>
      <c r="M29" s="156"/>
      <c r="N29" s="155" t="s">
        <v>11</v>
      </c>
      <c r="O29" s="155" t="s">
        <v>12</v>
      </c>
      <c r="P29" s="155" t="s">
        <v>13</v>
      </c>
      <c r="Q29" s="155" t="s">
        <v>14</v>
      </c>
    </row>
    <row r="30" spans="1:17" x14ac:dyDescent="0.2">
      <c r="A30" s="156"/>
      <c r="B30" s="158"/>
      <c r="C30" s="159"/>
      <c r="D30" s="155"/>
      <c r="E30" s="156"/>
      <c r="F30" s="155" t="s">
        <v>15</v>
      </c>
      <c r="G30" s="155" t="s">
        <v>16</v>
      </c>
      <c r="H30" s="156"/>
      <c r="I30" s="156"/>
      <c r="J30" s="155" t="s">
        <v>15</v>
      </c>
      <c r="K30" s="155" t="s">
        <v>16</v>
      </c>
      <c r="L30" s="156"/>
      <c r="M30" s="156"/>
      <c r="N30" s="155"/>
      <c r="O30" s="155"/>
      <c r="P30" s="155"/>
      <c r="Q30" s="155"/>
    </row>
    <row r="31" spans="1:17" x14ac:dyDescent="0.2">
      <c r="A31" s="156"/>
      <c r="B31" s="158"/>
      <c r="C31" s="159"/>
      <c r="D31" s="155"/>
      <c r="E31" s="156"/>
      <c r="F31" s="156"/>
      <c r="G31" s="62" t="s">
        <v>17</v>
      </c>
      <c r="H31" s="62" t="s">
        <v>18</v>
      </c>
      <c r="I31" s="62" t="s">
        <v>19</v>
      </c>
      <c r="J31" s="156"/>
      <c r="K31" s="62" t="s">
        <v>17</v>
      </c>
      <c r="L31" s="62" t="s">
        <v>18</v>
      </c>
      <c r="M31" s="62" t="s">
        <v>19</v>
      </c>
      <c r="N31" s="155"/>
      <c r="O31" s="155"/>
      <c r="P31" s="155"/>
      <c r="Q31" s="155"/>
    </row>
    <row r="32" spans="1:17" x14ac:dyDescent="0.2">
      <c r="A32" s="63">
        <v>1</v>
      </c>
      <c r="B32" s="64">
        <v>2</v>
      </c>
      <c r="C32" s="62">
        <v>3</v>
      </c>
      <c r="D32" s="62">
        <v>4</v>
      </c>
      <c r="E32" s="63">
        <v>5</v>
      </c>
      <c r="F32" s="65">
        <v>6</v>
      </c>
      <c r="G32" s="65">
        <v>7</v>
      </c>
      <c r="H32" s="65">
        <v>8</v>
      </c>
      <c r="I32" s="65">
        <v>9</v>
      </c>
      <c r="J32" s="65">
        <v>10</v>
      </c>
      <c r="K32" s="65">
        <v>11</v>
      </c>
      <c r="L32" s="65">
        <v>12</v>
      </c>
      <c r="M32" s="65">
        <v>13</v>
      </c>
      <c r="N32" s="65">
        <v>14</v>
      </c>
      <c r="O32" s="65">
        <v>15</v>
      </c>
      <c r="P32" s="65">
        <v>16</v>
      </c>
      <c r="Q32" s="65">
        <v>17</v>
      </c>
    </row>
    <row r="33" spans="1:17" ht="15" x14ac:dyDescent="0.2">
      <c r="A33" s="160" t="s">
        <v>75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</row>
    <row r="34" spans="1:17" ht="41.25" x14ac:dyDescent="0.2">
      <c r="A34" s="66" t="s">
        <v>26</v>
      </c>
      <c r="B34" s="67" t="s">
        <v>76</v>
      </c>
      <c r="C34" s="68" t="s">
        <v>77</v>
      </c>
      <c r="D34" s="69" t="s">
        <v>78</v>
      </c>
      <c r="E34" s="27">
        <v>1.1200000000000001</v>
      </c>
      <c r="F34" s="70">
        <v>3348.54</v>
      </c>
      <c r="G34" s="70">
        <v>2288.0300000000002</v>
      </c>
      <c r="H34" s="70">
        <v>1060.51</v>
      </c>
      <c r="I34" s="70">
        <v>81.05</v>
      </c>
      <c r="J34" s="71">
        <v>3750.36</v>
      </c>
      <c r="K34" s="71">
        <v>2562.59</v>
      </c>
      <c r="L34" s="71">
        <v>1187.77</v>
      </c>
      <c r="M34" s="71">
        <v>90.78</v>
      </c>
      <c r="N34" s="71">
        <v>188.16</v>
      </c>
      <c r="O34" s="71">
        <v>210.7</v>
      </c>
      <c r="P34" s="71">
        <v>4.9630000000000001</v>
      </c>
      <c r="Q34" s="71">
        <v>5.6</v>
      </c>
    </row>
    <row r="35" spans="1:17" ht="41.25" x14ac:dyDescent="0.2">
      <c r="A35" s="66" t="s">
        <v>28</v>
      </c>
      <c r="B35" s="67" t="s">
        <v>79</v>
      </c>
      <c r="C35" s="68" t="s">
        <v>80</v>
      </c>
      <c r="D35" s="69" t="s">
        <v>81</v>
      </c>
      <c r="E35" s="11" t="s">
        <v>82</v>
      </c>
      <c r="F35" s="70">
        <v>2290.79</v>
      </c>
      <c r="G35" s="70">
        <v>526.5</v>
      </c>
      <c r="H35" s="70">
        <v>48.69</v>
      </c>
      <c r="I35" s="70">
        <v>3.1</v>
      </c>
      <c r="J35" s="71">
        <v>1374.47</v>
      </c>
      <c r="K35" s="71">
        <v>315.89999999999998</v>
      </c>
      <c r="L35" s="71">
        <v>29.21</v>
      </c>
      <c r="M35" s="71">
        <v>1.86</v>
      </c>
      <c r="N35" s="71">
        <v>52.44</v>
      </c>
      <c r="O35" s="71">
        <v>31.5</v>
      </c>
      <c r="P35" s="71">
        <v>0.19</v>
      </c>
      <c r="Q35" s="71">
        <v>0.1</v>
      </c>
    </row>
    <row r="36" spans="1:17" ht="48" x14ac:dyDescent="0.2">
      <c r="A36" s="66" t="s">
        <v>29</v>
      </c>
      <c r="B36" s="67" t="s">
        <v>83</v>
      </c>
      <c r="C36" s="68" t="s">
        <v>84</v>
      </c>
      <c r="D36" s="69" t="s">
        <v>85</v>
      </c>
      <c r="E36" s="11" t="s">
        <v>86</v>
      </c>
      <c r="F36" s="70">
        <v>10946.8</v>
      </c>
      <c r="G36" s="70">
        <v>1746.39</v>
      </c>
      <c r="H36" s="70">
        <v>471.03</v>
      </c>
      <c r="I36" s="70">
        <v>13.48</v>
      </c>
      <c r="J36" s="71">
        <v>13136.16</v>
      </c>
      <c r="K36" s="71">
        <v>2095.67</v>
      </c>
      <c r="L36" s="71">
        <v>565.24</v>
      </c>
      <c r="M36" s="71">
        <v>16.18</v>
      </c>
      <c r="N36" s="71">
        <v>158.0445</v>
      </c>
      <c r="O36" s="71">
        <v>189.7</v>
      </c>
      <c r="P36" s="71">
        <v>0.82499999999999996</v>
      </c>
      <c r="Q36" s="71">
        <v>1</v>
      </c>
    </row>
    <row r="37" spans="1:17" ht="48" x14ac:dyDescent="0.2">
      <c r="A37" s="66" t="s">
        <v>30</v>
      </c>
      <c r="B37" s="67" t="s">
        <v>87</v>
      </c>
      <c r="C37" s="68" t="s">
        <v>88</v>
      </c>
      <c r="D37" s="69" t="s">
        <v>89</v>
      </c>
      <c r="E37" s="27">
        <v>120</v>
      </c>
      <c r="F37" s="70">
        <v>1079.68</v>
      </c>
      <c r="G37" s="71"/>
      <c r="H37" s="71"/>
      <c r="I37" s="71"/>
      <c r="J37" s="71">
        <v>129561.60000000001</v>
      </c>
      <c r="K37" s="71"/>
      <c r="L37" s="71"/>
      <c r="M37" s="71"/>
      <c r="N37" s="71"/>
      <c r="O37" s="71"/>
      <c r="P37" s="71"/>
      <c r="Q37" s="71"/>
    </row>
    <row r="38" spans="1:17" ht="48" x14ac:dyDescent="0.2">
      <c r="A38" s="66" t="s">
        <v>31</v>
      </c>
      <c r="B38" s="67" t="s">
        <v>90</v>
      </c>
      <c r="C38" s="68" t="s">
        <v>91</v>
      </c>
      <c r="D38" s="69" t="s">
        <v>92</v>
      </c>
      <c r="E38" s="27">
        <v>120</v>
      </c>
      <c r="F38" s="70">
        <v>35.46</v>
      </c>
      <c r="G38" s="70">
        <v>10.47</v>
      </c>
      <c r="H38" s="70">
        <v>0.24</v>
      </c>
      <c r="I38" s="71"/>
      <c r="J38" s="71">
        <v>4255.2</v>
      </c>
      <c r="K38" s="71">
        <v>1256.4000000000001</v>
      </c>
      <c r="L38" s="71">
        <v>28.8</v>
      </c>
      <c r="M38" s="71"/>
      <c r="N38" s="71">
        <v>0.89119999999999999</v>
      </c>
      <c r="O38" s="71">
        <v>106.9</v>
      </c>
      <c r="P38" s="71"/>
      <c r="Q38" s="71"/>
    </row>
    <row r="39" spans="1:17" ht="48" x14ac:dyDescent="0.2">
      <c r="A39" s="66" t="s">
        <v>33</v>
      </c>
      <c r="B39" s="67" t="s">
        <v>93</v>
      </c>
      <c r="C39" s="68" t="s">
        <v>94</v>
      </c>
      <c r="D39" s="69" t="s">
        <v>386</v>
      </c>
      <c r="E39" s="11" t="s">
        <v>95</v>
      </c>
      <c r="F39" s="70">
        <v>6342.06</v>
      </c>
      <c r="G39" s="70">
        <v>4343.8999999999996</v>
      </c>
      <c r="H39" s="70">
        <v>36.71</v>
      </c>
      <c r="I39" s="70">
        <v>18.940000000000001</v>
      </c>
      <c r="J39" s="71">
        <v>1141.57</v>
      </c>
      <c r="K39" s="71">
        <v>781.9</v>
      </c>
      <c r="L39" s="71">
        <v>6.61</v>
      </c>
      <c r="M39" s="71">
        <v>3.41</v>
      </c>
      <c r="N39" s="71">
        <v>383.06</v>
      </c>
      <c r="O39" s="71">
        <v>69</v>
      </c>
      <c r="P39" s="71">
        <v>1.1599999999999999</v>
      </c>
      <c r="Q39" s="71">
        <v>0.2</v>
      </c>
    </row>
    <row r="40" spans="1:17" ht="48" x14ac:dyDescent="0.2">
      <c r="A40" s="66" t="s">
        <v>34</v>
      </c>
      <c r="B40" s="67" t="s">
        <v>96</v>
      </c>
      <c r="C40" s="68" t="s">
        <v>97</v>
      </c>
      <c r="D40" s="69" t="s">
        <v>37</v>
      </c>
      <c r="E40" s="11" t="s">
        <v>95</v>
      </c>
      <c r="F40" s="70">
        <v>580.91</v>
      </c>
      <c r="G40" s="70">
        <v>165.88</v>
      </c>
      <c r="H40" s="70">
        <v>3.69</v>
      </c>
      <c r="I40" s="70">
        <v>0.2</v>
      </c>
      <c r="J40" s="71">
        <v>104.56</v>
      </c>
      <c r="K40" s="71">
        <v>29.86</v>
      </c>
      <c r="L40" s="71">
        <v>0.66</v>
      </c>
      <c r="M40" s="71">
        <v>0.04</v>
      </c>
      <c r="N40" s="71">
        <v>13.788500000000001</v>
      </c>
      <c r="O40" s="71">
        <v>2.5</v>
      </c>
      <c r="P40" s="71">
        <v>1.2500000000000001E-2</v>
      </c>
      <c r="Q40" s="71"/>
    </row>
    <row r="41" spans="1:17" ht="48" x14ac:dyDescent="0.2">
      <c r="A41" s="66" t="s">
        <v>36</v>
      </c>
      <c r="B41" s="67" t="s">
        <v>98</v>
      </c>
      <c r="C41" s="68" t="s">
        <v>99</v>
      </c>
      <c r="D41" s="69" t="s">
        <v>37</v>
      </c>
      <c r="E41" s="11" t="s">
        <v>95</v>
      </c>
      <c r="F41" s="70">
        <v>984.96</v>
      </c>
      <c r="G41" s="70">
        <v>197.96</v>
      </c>
      <c r="H41" s="70">
        <v>9.18</v>
      </c>
      <c r="I41" s="70">
        <v>0.2</v>
      </c>
      <c r="J41" s="71">
        <v>177.29</v>
      </c>
      <c r="K41" s="71">
        <v>35.630000000000003</v>
      </c>
      <c r="L41" s="71">
        <v>1.65</v>
      </c>
      <c r="M41" s="71">
        <v>0.04</v>
      </c>
      <c r="N41" s="71">
        <v>17.457000000000001</v>
      </c>
      <c r="O41" s="71">
        <v>3.1</v>
      </c>
      <c r="P41" s="71">
        <v>1.2500000000000001E-2</v>
      </c>
      <c r="Q41" s="71"/>
    </row>
    <row r="42" spans="1:17" ht="53.25" x14ac:dyDescent="0.2">
      <c r="A42" s="66" t="s">
        <v>38</v>
      </c>
      <c r="B42" s="67" t="s">
        <v>100</v>
      </c>
      <c r="C42" s="68" t="s">
        <v>42</v>
      </c>
      <c r="D42" s="69" t="s">
        <v>43</v>
      </c>
      <c r="E42" s="27">
        <v>1.1200000000000001</v>
      </c>
      <c r="F42" s="70">
        <v>20.52</v>
      </c>
      <c r="G42" s="71"/>
      <c r="H42" s="71"/>
      <c r="I42" s="71"/>
      <c r="J42" s="71">
        <v>22.98</v>
      </c>
      <c r="K42" s="71"/>
      <c r="L42" s="71"/>
      <c r="M42" s="71"/>
      <c r="N42" s="71"/>
      <c r="O42" s="71"/>
      <c r="P42" s="71"/>
      <c r="Q42" s="71"/>
    </row>
    <row r="43" spans="1:17" ht="53.25" x14ac:dyDescent="0.2">
      <c r="A43" s="66" t="s">
        <v>39</v>
      </c>
      <c r="B43" s="67" t="s">
        <v>101</v>
      </c>
      <c r="C43" s="68" t="s">
        <v>45</v>
      </c>
      <c r="D43" s="69" t="s">
        <v>43</v>
      </c>
      <c r="E43" s="27">
        <v>1.1200000000000001</v>
      </c>
      <c r="F43" s="70">
        <v>16.36</v>
      </c>
      <c r="G43" s="71"/>
      <c r="H43" s="70">
        <v>16.36</v>
      </c>
      <c r="I43" s="71"/>
      <c r="J43" s="71">
        <v>18.32</v>
      </c>
      <c r="K43" s="71"/>
      <c r="L43" s="71">
        <v>18.32</v>
      </c>
      <c r="M43" s="71"/>
      <c r="N43" s="71"/>
      <c r="O43" s="71"/>
      <c r="P43" s="71"/>
      <c r="Q43" s="71"/>
    </row>
    <row r="44" spans="1:17" ht="15" x14ac:dyDescent="0.2">
      <c r="A44" s="162" t="s">
        <v>46</v>
      </c>
      <c r="B44" s="161"/>
      <c r="C44" s="161"/>
      <c r="D44" s="161"/>
      <c r="E44" s="161"/>
      <c r="F44" s="161"/>
      <c r="G44" s="161"/>
      <c r="H44" s="161"/>
      <c r="I44" s="161"/>
      <c r="J44" s="70">
        <v>153542.51</v>
      </c>
      <c r="K44" s="70">
        <v>7077.95</v>
      </c>
      <c r="L44" s="70">
        <v>1838.26</v>
      </c>
      <c r="M44" s="70">
        <v>112.31</v>
      </c>
      <c r="N44" s="71"/>
      <c r="O44" s="70">
        <v>613.4</v>
      </c>
      <c r="P44" s="71"/>
      <c r="Q44" s="70">
        <v>6.9</v>
      </c>
    </row>
    <row r="45" spans="1:17" ht="15" x14ac:dyDescent="0.2">
      <c r="A45" s="162" t="s">
        <v>47</v>
      </c>
      <c r="B45" s="161"/>
      <c r="C45" s="161"/>
      <c r="D45" s="161"/>
      <c r="E45" s="161"/>
      <c r="F45" s="161"/>
      <c r="G45" s="161"/>
      <c r="H45" s="161"/>
      <c r="I45" s="161"/>
      <c r="J45" s="70">
        <v>7238.01</v>
      </c>
      <c r="K45" s="71"/>
      <c r="L45" s="71"/>
      <c r="M45" s="71"/>
      <c r="N45" s="71"/>
      <c r="O45" s="71"/>
      <c r="P45" s="71"/>
      <c r="Q45" s="71"/>
    </row>
    <row r="46" spans="1:17" ht="15" x14ac:dyDescent="0.2">
      <c r="A46" s="162" t="s">
        <v>48</v>
      </c>
      <c r="B46" s="161"/>
      <c r="C46" s="161"/>
      <c r="D46" s="161"/>
      <c r="E46" s="161"/>
      <c r="F46" s="161"/>
      <c r="G46" s="161"/>
      <c r="H46" s="161"/>
      <c r="I46" s="161"/>
      <c r="J46" s="70">
        <v>4928</v>
      </c>
      <c r="K46" s="71"/>
      <c r="L46" s="71"/>
      <c r="M46" s="71"/>
      <c r="N46" s="71"/>
      <c r="O46" s="71"/>
      <c r="P46" s="71"/>
      <c r="Q46" s="71"/>
    </row>
    <row r="47" spans="1:17" ht="15" x14ac:dyDescent="0.2">
      <c r="A47" s="163" t="s">
        <v>49</v>
      </c>
      <c r="B47" s="161"/>
      <c r="C47" s="161"/>
      <c r="D47" s="161"/>
      <c r="E47" s="161"/>
      <c r="F47" s="161"/>
      <c r="G47" s="161"/>
      <c r="H47" s="161"/>
      <c r="I47" s="161"/>
      <c r="J47" s="71"/>
      <c r="K47" s="71"/>
      <c r="L47" s="71"/>
      <c r="M47" s="71"/>
      <c r="N47" s="71"/>
      <c r="O47" s="71"/>
      <c r="P47" s="71"/>
      <c r="Q47" s="71"/>
    </row>
    <row r="48" spans="1:17" ht="15" x14ac:dyDescent="0.2">
      <c r="A48" s="162" t="s">
        <v>102</v>
      </c>
      <c r="B48" s="161"/>
      <c r="C48" s="161"/>
      <c r="D48" s="161"/>
      <c r="E48" s="161"/>
      <c r="F48" s="161"/>
      <c r="G48" s="161"/>
      <c r="H48" s="161"/>
      <c r="I48" s="161"/>
      <c r="J48" s="70">
        <v>8393.75</v>
      </c>
      <c r="K48" s="71"/>
      <c r="L48" s="71"/>
      <c r="M48" s="71"/>
      <c r="N48" s="71"/>
      <c r="O48" s="70">
        <v>210.7</v>
      </c>
      <c r="P48" s="71"/>
      <c r="Q48" s="70">
        <v>5.6</v>
      </c>
    </row>
    <row r="49" spans="1:17" ht="25.5" customHeight="1" x14ac:dyDescent="0.2">
      <c r="A49" s="162" t="s">
        <v>374</v>
      </c>
      <c r="B49" s="161"/>
      <c r="C49" s="161"/>
      <c r="D49" s="161"/>
      <c r="E49" s="161"/>
      <c r="F49" s="161"/>
      <c r="G49" s="161"/>
      <c r="H49" s="161"/>
      <c r="I49" s="161"/>
      <c r="J49" s="70">
        <v>1946.44</v>
      </c>
      <c r="K49" s="71"/>
      <c r="L49" s="71"/>
      <c r="M49" s="71"/>
      <c r="N49" s="71"/>
      <c r="O49" s="70">
        <v>31.5</v>
      </c>
      <c r="P49" s="71"/>
      <c r="Q49" s="70">
        <v>0.1</v>
      </c>
    </row>
    <row r="50" spans="1:17" ht="15" x14ac:dyDescent="0.2">
      <c r="A50" s="162" t="s">
        <v>103</v>
      </c>
      <c r="B50" s="161"/>
      <c r="C50" s="161"/>
      <c r="D50" s="161"/>
      <c r="E50" s="161"/>
      <c r="F50" s="161"/>
      <c r="G50" s="161"/>
      <c r="H50" s="161"/>
      <c r="I50" s="161"/>
      <c r="J50" s="70">
        <v>146520.21</v>
      </c>
      <c r="K50" s="71"/>
      <c r="L50" s="71"/>
      <c r="M50" s="71"/>
      <c r="N50" s="71"/>
      <c r="O50" s="70">
        <v>189.7</v>
      </c>
      <c r="P50" s="71"/>
      <c r="Q50" s="70">
        <v>1</v>
      </c>
    </row>
    <row r="51" spans="1:17" ht="15" x14ac:dyDescent="0.2">
      <c r="A51" s="162" t="s">
        <v>51</v>
      </c>
      <c r="B51" s="161"/>
      <c r="C51" s="161"/>
      <c r="D51" s="161"/>
      <c r="E51" s="161"/>
      <c r="F51" s="161"/>
      <c r="G51" s="161"/>
      <c r="H51" s="161"/>
      <c r="I51" s="161"/>
      <c r="J51" s="70">
        <v>6652.2</v>
      </c>
      <c r="K51" s="71"/>
      <c r="L51" s="71"/>
      <c r="M51" s="71"/>
      <c r="N51" s="71"/>
      <c r="O51" s="70">
        <v>112.5</v>
      </c>
      <c r="P51" s="71"/>
      <c r="Q51" s="71"/>
    </row>
    <row r="52" spans="1:17" ht="15" x14ac:dyDescent="0.2">
      <c r="A52" s="162" t="s">
        <v>50</v>
      </c>
      <c r="B52" s="161"/>
      <c r="C52" s="161"/>
      <c r="D52" s="161"/>
      <c r="E52" s="161"/>
      <c r="F52" s="161"/>
      <c r="G52" s="161"/>
      <c r="H52" s="161"/>
      <c r="I52" s="161"/>
      <c r="J52" s="70">
        <v>2154.62</v>
      </c>
      <c r="K52" s="71"/>
      <c r="L52" s="71"/>
      <c r="M52" s="71"/>
      <c r="N52" s="71"/>
      <c r="O52" s="70">
        <v>69</v>
      </c>
      <c r="P52" s="71"/>
      <c r="Q52" s="70">
        <v>0.2</v>
      </c>
    </row>
    <row r="53" spans="1:17" ht="15" x14ac:dyDescent="0.2">
      <c r="A53" s="162" t="s">
        <v>52</v>
      </c>
      <c r="B53" s="161"/>
      <c r="C53" s="161"/>
      <c r="D53" s="161"/>
      <c r="E53" s="161"/>
      <c r="F53" s="161"/>
      <c r="G53" s="161"/>
      <c r="H53" s="161"/>
      <c r="I53" s="161"/>
      <c r="J53" s="70">
        <v>22.98</v>
      </c>
      <c r="K53" s="71"/>
      <c r="L53" s="71"/>
      <c r="M53" s="71"/>
      <c r="N53" s="71"/>
      <c r="O53" s="71"/>
      <c r="P53" s="71"/>
      <c r="Q53" s="71"/>
    </row>
    <row r="54" spans="1:17" ht="15" x14ac:dyDescent="0.2">
      <c r="A54" s="162" t="s">
        <v>53</v>
      </c>
      <c r="B54" s="161"/>
      <c r="C54" s="161"/>
      <c r="D54" s="161"/>
      <c r="E54" s="161"/>
      <c r="F54" s="161"/>
      <c r="G54" s="161"/>
      <c r="H54" s="161"/>
      <c r="I54" s="161"/>
      <c r="J54" s="70">
        <v>18.32</v>
      </c>
      <c r="K54" s="71"/>
      <c r="L54" s="71"/>
      <c r="M54" s="71"/>
      <c r="N54" s="71"/>
      <c r="O54" s="71"/>
      <c r="P54" s="71"/>
      <c r="Q54" s="71"/>
    </row>
    <row r="55" spans="1:17" ht="15" x14ac:dyDescent="0.2">
      <c r="A55" s="162" t="s">
        <v>54</v>
      </c>
      <c r="B55" s="161"/>
      <c r="C55" s="161"/>
      <c r="D55" s="161"/>
      <c r="E55" s="161"/>
      <c r="F55" s="161"/>
      <c r="G55" s="161"/>
      <c r="H55" s="161"/>
      <c r="I55" s="161"/>
      <c r="J55" s="70">
        <v>165708.51999999999</v>
      </c>
      <c r="K55" s="71"/>
      <c r="L55" s="71"/>
      <c r="M55" s="71"/>
      <c r="N55" s="71"/>
      <c r="O55" s="70">
        <v>613.4</v>
      </c>
      <c r="P55" s="71"/>
      <c r="Q55" s="70">
        <v>6.9</v>
      </c>
    </row>
    <row r="56" spans="1:17" ht="15" x14ac:dyDescent="0.2">
      <c r="A56" s="162" t="s">
        <v>104</v>
      </c>
      <c r="B56" s="161"/>
      <c r="C56" s="161"/>
      <c r="D56" s="161"/>
      <c r="E56" s="161"/>
      <c r="F56" s="161"/>
      <c r="G56" s="161"/>
      <c r="H56" s="161"/>
      <c r="I56" s="161"/>
      <c r="J56" s="70">
        <v>1120189.6000000001</v>
      </c>
      <c r="K56" s="71"/>
      <c r="L56" s="71"/>
      <c r="M56" s="71"/>
      <c r="N56" s="71"/>
      <c r="O56" s="71"/>
      <c r="P56" s="71"/>
      <c r="Q56" s="71"/>
    </row>
    <row r="57" spans="1:17" x14ac:dyDescent="0.2">
      <c r="A57" s="141" t="s">
        <v>69</v>
      </c>
      <c r="B57" s="133"/>
      <c r="C57" s="133"/>
      <c r="D57" s="133"/>
      <c r="E57" s="133"/>
      <c r="F57" s="133"/>
      <c r="G57" s="133"/>
      <c r="H57" s="133"/>
      <c r="I57" s="133"/>
      <c r="J57" s="106">
        <v>1120189.6000000001</v>
      </c>
      <c r="K57" s="71"/>
      <c r="L57" s="71"/>
      <c r="M57" s="71"/>
      <c r="N57" s="71"/>
      <c r="O57" s="72">
        <v>613.4</v>
      </c>
      <c r="P57" s="71"/>
      <c r="Q57" s="72">
        <v>6.9</v>
      </c>
    </row>
    <row r="58" spans="1:17" ht="15" x14ac:dyDescent="0.2">
      <c r="A58" s="126" t="s">
        <v>68</v>
      </c>
      <c r="B58" s="164"/>
      <c r="C58" s="164"/>
      <c r="D58" s="164"/>
      <c r="E58" s="164"/>
      <c r="F58" s="164"/>
      <c r="G58" s="164"/>
      <c r="H58" s="164"/>
      <c r="I58" s="165"/>
      <c r="J58" s="103">
        <f>J57*0.2</f>
        <v>224037.92000000004</v>
      </c>
      <c r="K58" s="71"/>
      <c r="L58" s="71"/>
      <c r="M58" s="71"/>
      <c r="N58" s="71"/>
      <c r="O58" s="71"/>
      <c r="P58" s="71"/>
      <c r="Q58" s="71"/>
    </row>
    <row r="59" spans="1:17" x14ac:dyDescent="0.2">
      <c r="A59" s="141" t="s">
        <v>70</v>
      </c>
      <c r="B59" s="133"/>
      <c r="C59" s="133"/>
      <c r="D59" s="133"/>
      <c r="E59" s="133"/>
      <c r="F59" s="133"/>
      <c r="G59" s="133"/>
      <c r="H59" s="133"/>
      <c r="I59" s="133"/>
      <c r="J59" s="104">
        <f>J57+J58</f>
        <v>1344227.52</v>
      </c>
      <c r="K59" s="71"/>
      <c r="L59" s="71"/>
      <c r="M59" s="71"/>
      <c r="N59" s="71"/>
      <c r="O59" s="71"/>
      <c r="P59" s="71"/>
      <c r="Q59" s="71"/>
    </row>
    <row r="60" spans="1:17" x14ac:dyDescent="0.2">
      <c r="E60" s="20"/>
    </row>
    <row r="61" spans="1:17" x14ac:dyDescent="0.2">
      <c r="E61" s="20"/>
    </row>
    <row r="62" spans="1:17" x14ac:dyDescent="0.2">
      <c r="B62" s="1" t="s">
        <v>55</v>
      </c>
      <c r="E62" s="20"/>
    </row>
    <row r="63" spans="1:17" x14ac:dyDescent="0.2">
      <c r="B63" s="1" t="s">
        <v>56</v>
      </c>
      <c r="E63" s="20"/>
    </row>
    <row r="64" spans="1:17" s="18" customFormat="1" x14ac:dyDescent="0.2">
      <c r="A64" s="8"/>
      <c r="B64" s="1"/>
      <c r="C64" s="6"/>
      <c r="D64" s="5"/>
      <c r="E64" s="20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1:17" s="18" customFormat="1" x14ac:dyDescent="0.2">
      <c r="A65" s="8"/>
      <c r="B65" s="1"/>
      <c r="C65" s="6"/>
      <c r="D65" s="5"/>
      <c r="E65" s="20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 s="18" customFormat="1" x14ac:dyDescent="0.2">
      <c r="A66" s="8"/>
      <c r="B66" s="1"/>
      <c r="C66" s="6"/>
      <c r="D66" s="5"/>
      <c r="E66" s="20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1:17" s="18" customFormat="1" x14ac:dyDescent="0.2">
      <c r="A67" s="8"/>
      <c r="B67" s="1"/>
      <c r="C67" s="6"/>
      <c r="D67" s="5"/>
      <c r="E67" s="20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 s="18" customFormat="1" x14ac:dyDescent="0.2">
      <c r="A68" s="8"/>
      <c r="B68" s="1"/>
      <c r="C68" s="6"/>
      <c r="D68" s="5"/>
      <c r="E68" s="20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1:17" s="18" customFormat="1" x14ac:dyDescent="0.2">
      <c r="A69" s="8"/>
      <c r="B69" s="1"/>
      <c r="C69" s="6"/>
      <c r="D69" s="5"/>
      <c r="E69" s="20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 s="18" customFormat="1" x14ac:dyDescent="0.2">
      <c r="A70" s="8"/>
      <c r="B70" s="1"/>
      <c r="C70" s="6"/>
      <c r="D70" s="5"/>
      <c r="E70" s="20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ht="15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129" t="s">
        <v>387</v>
      </c>
      <c r="N71" s="129"/>
      <c r="O71" s="129"/>
      <c r="P71" s="129"/>
      <c r="Q71" s="129"/>
    </row>
    <row r="72" spans="1:17" ht="15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129"/>
      <c r="N72" s="129"/>
      <c r="O72" s="129"/>
      <c r="P72" s="129"/>
      <c r="Q72" s="129"/>
    </row>
    <row r="73" spans="1:17" ht="15" x14ac:dyDescent="0.25">
      <c r="A73" s="36" t="s">
        <v>0</v>
      </c>
      <c r="B73" s="35"/>
      <c r="C73" s="37"/>
      <c r="D73" s="38"/>
      <c r="E73" s="39"/>
      <c r="F73" s="40"/>
      <c r="G73" s="40"/>
      <c r="H73" s="40"/>
      <c r="I73" s="40"/>
      <c r="J73" s="39"/>
      <c r="K73" s="39"/>
      <c r="L73" s="39"/>
      <c r="M73" s="41" t="s">
        <v>1</v>
      </c>
      <c r="N73" s="35"/>
      <c r="O73" s="39"/>
      <c r="P73" s="39"/>
      <c r="Q73" s="39"/>
    </row>
    <row r="74" spans="1:17" ht="15" x14ac:dyDescent="0.25">
      <c r="A74" s="42" t="s">
        <v>60</v>
      </c>
      <c r="B74" s="35"/>
      <c r="C74" s="37" t="s">
        <v>61</v>
      </c>
      <c r="D74" s="38" t="s">
        <v>61</v>
      </c>
      <c r="E74" s="39"/>
      <c r="F74" s="39"/>
      <c r="G74" s="43"/>
      <c r="H74" s="39"/>
      <c r="I74" s="44"/>
      <c r="J74" s="39"/>
      <c r="K74" s="39"/>
      <c r="L74" s="39"/>
      <c r="M74" s="42" t="s">
        <v>62</v>
      </c>
      <c r="N74" s="35"/>
      <c r="O74" s="39"/>
      <c r="P74" s="39"/>
      <c r="Q74" s="39"/>
    </row>
    <row r="75" spans="1:17" ht="15" x14ac:dyDescent="0.2">
      <c r="A75" s="130" t="s">
        <v>63</v>
      </c>
      <c r="B75" s="130"/>
      <c r="C75" s="130"/>
      <c r="D75" s="38"/>
      <c r="E75" s="39"/>
      <c r="F75" s="39"/>
      <c r="G75" s="43"/>
      <c r="H75" s="39"/>
      <c r="I75" s="44"/>
      <c r="J75" s="39"/>
      <c r="K75" s="39"/>
      <c r="L75" s="131" t="s">
        <v>64</v>
      </c>
      <c r="M75" s="131"/>
      <c r="N75" s="131"/>
      <c r="O75" s="131"/>
      <c r="P75" s="131"/>
      <c r="Q75" s="39"/>
    </row>
    <row r="76" spans="1:17" ht="33" customHeight="1" x14ac:dyDescent="0.25">
      <c r="A76" s="130"/>
      <c r="B76" s="130"/>
      <c r="C76" s="130"/>
      <c r="D76" s="38"/>
      <c r="E76" s="35"/>
      <c r="F76" s="35"/>
      <c r="G76" s="35"/>
      <c r="H76" s="35"/>
      <c r="I76" s="35"/>
      <c r="J76" s="39"/>
      <c r="K76" s="39"/>
      <c r="L76" s="131"/>
      <c r="M76" s="131"/>
      <c r="N76" s="131"/>
      <c r="O76" s="131"/>
      <c r="P76" s="131"/>
      <c r="Q76" s="39"/>
    </row>
    <row r="77" spans="1:17" ht="15" x14ac:dyDescent="0.25">
      <c r="A77" s="76"/>
      <c r="B77" s="76"/>
      <c r="C77" s="76"/>
      <c r="D77" s="38"/>
      <c r="E77" s="16"/>
      <c r="F77" s="15" t="s">
        <v>20</v>
      </c>
      <c r="G77" s="16"/>
      <c r="H77" s="48"/>
      <c r="I77" s="35"/>
      <c r="J77" s="39"/>
      <c r="K77" s="39"/>
      <c r="L77" s="77"/>
      <c r="M77" s="77"/>
      <c r="N77" s="77"/>
      <c r="O77" s="77"/>
      <c r="P77" s="77"/>
      <c r="Q77" s="39"/>
    </row>
    <row r="78" spans="1:17" ht="15" x14ac:dyDescent="0.25">
      <c r="A78" s="45" t="s">
        <v>67</v>
      </c>
      <c r="B78" s="35"/>
      <c r="C78" s="37"/>
      <c r="D78" s="38"/>
      <c r="E78" s="49"/>
      <c r="F78" s="50" t="s">
        <v>2</v>
      </c>
      <c r="G78" s="51"/>
      <c r="H78" s="22"/>
      <c r="I78" s="35"/>
      <c r="J78" s="39"/>
      <c r="K78" s="39"/>
      <c r="L78" s="46" t="s">
        <v>67</v>
      </c>
      <c r="M78" s="47"/>
      <c r="N78" s="35"/>
      <c r="O78" s="39"/>
      <c r="P78" s="39"/>
      <c r="Q78" s="39"/>
    </row>
    <row r="79" spans="1:17" ht="15" x14ac:dyDescent="0.25">
      <c r="A79" s="46"/>
      <c r="B79" s="47" t="s">
        <v>65</v>
      </c>
      <c r="C79" s="37"/>
      <c r="D79" s="38"/>
      <c r="E79" s="40"/>
      <c r="F79" s="40"/>
      <c r="G79" s="40"/>
      <c r="H79" s="40"/>
      <c r="I79" s="40"/>
      <c r="J79" s="39"/>
      <c r="K79" s="39"/>
      <c r="L79" s="39" t="s">
        <v>66</v>
      </c>
      <c r="M79" s="47"/>
      <c r="N79" s="35"/>
      <c r="O79" s="39"/>
      <c r="P79" s="39"/>
      <c r="Q79" s="39"/>
    </row>
    <row r="81" spans="1:17" x14ac:dyDescent="0.2">
      <c r="A81" s="15"/>
      <c r="B81" s="19"/>
      <c r="C81" s="13"/>
      <c r="D81" s="14"/>
      <c r="E81" s="18"/>
      <c r="F81" s="21" t="s">
        <v>71</v>
      </c>
      <c r="G81" s="16"/>
      <c r="H81" s="18"/>
      <c r="I81" s="21"/>
      <c r="J81" s="16"/>
      <c r="K81" s="16"/>
      <c r="L81" s="16"/>
      <c r="M81" s="16"/>
      <c r="N81" s="16"/>
      <c r="O81" s="16"/>
      <c r="P81" s="16"/>
      <c r="Q81" s="16"/>
    </row>
    <row r="82" spans="1:17" x14ac:dyDescent="0.2">
      <c r="A82" s="15"/>
      <c r="B82" s="19"/>
      <c r="C82" s="13"/>
      <c r="D82" s="14"/>
      <c r="E82" s="18"/>
      <c r="F82" s="21"/>
      <c r="G82" s="16"/>
      <c r="H82" s="18"/>
      <c r="I82" s="21"/>
      <c r="J82" s="16"/>
      <c r="K82" s="16"/>
      <c r="L82" s="16"/>
      <c r="M82" s="16"/>
      <c r="N82" s="16"/>
      <c r="O82" s="16"/>
      <c r="P82" s="16"/>
      <c r="Q82" s="16"/>
    </row>
    <row r="83" spans="1:17" ht="32.25" customHeight="1" x14ac:dyDescent="0.2">
      <c r="A83" s="15"/>
      <c r="B83" s="19"/>
      <c r="C83" s="55" t="s">
        <v>221</v>
      </c>
      <c r="D83" s="142" t="s">
        <v>222</v>
      </c>
      <c r="E83" s="142"/>
      <c r="F83" s="142"/>
      <c r="G83" s="142"/>
      <c r="H83" s="142"/>
      <c r="I83" s="142"/>
      <c r="J83" s="142"/>
      <c r="K83" s="142"/>
      <c r="L83" s="142"/>
      <c r="M83" s="73"/>
      <c r="N83" s="73"/>
      <c r="O83" s="73"/>
      <c r="P83" s="73"/>
      <c r="Q83" s="16"/>
    </row>
    <row r="84" spans="1:17" x14ac:dyDescent="0.2">
      <c r="A84" s="15"/>
      <c r="B84" s="19"/>
      <c r="C84" s="13"/>
      <c r="D84" s="23"/>
      <c r="E84" s="24"/>
      <c r="F84" s="25" t="s">
        <v>57</v>
      </c>
      <c r="G84" s="22"/>
      <c r="H84" s="18"/>
      <c r="I84" s="26"/>
      <c r="J84" s="22"/>
      <c r="K84" s="22"/>
      <c r="L84" s="22"/>
      <c r="M84" s="22"/>
      <c r="N84" s="22"/>
      <c r="O84" s="22"/>
      <c r="P84" s="16"/>
      <c r="Q84" s="16"/>
    </row>
    <row r="85" spans="1:17" x14ac:dyDescent="0.2">
      <c r="A85" s="60"/>
      <c r="B85" s="61"/>
      <c r="C85" s="13"/>
      <c r="D85" s="14"/>
      <c r="E85" s="18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1:17" ht="15" x14ac:dyDescent="0.25">
      <c r="A86" s="15"/>
      <c r="B86" s="19"/>
      <c r="C86" s="13"/>
      <c r="D86" s="143" t="s">
        <v>3</v>
      </c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</row>
    <row r="87" spans="1:17" ht="15" x14ac:dyDescent="0.25">
      <c r="A87" s="15"/>
      <c r="B87" s="19"/>
      <c r="C87" s="13"/>
      <c r="D87" s="4" t="s">
        <v>24</v>
      </c>
      <c r="E87" s="15"/>
      <c r="F87" s="16"/>
      <c r="G87" s="16"/>
      <c r="H87" s="16"/>
      <c r="I87" s="4"/>
      <c r="J87" s="145">
        <f>J146/1000</f>
        <v>353.15315999999996</v>
      </c>
      <c r="K87" s="146"/>
      <c r="L87" s="3" t="s">
        <v>21</v>
      </c>
      <c r="M87" s="16"/>
      <c r="N87" s="16"/>
      <c r="O87" s="16"/>
      <c r="P87" s="16"/>
      <c r="Q87" s="16"/>
    </row>
    <row r="88" spans="1:17" ht="15" x14ac:dyDescent="0.25">
      <c r="A88" s="15"/>
      <c r="B88" s="19"/>
      <c r="C88" s="13"/>
      <c r="D88" s="4" t="s">
        <v>22</v>
      </c>
      <c r="E88" s="15"/>
      <c r="F88" s="16"/>
      <c r="G88" s="16"/>
      <c r="H88" s="16"/>
      <c r="I88" s="4"/>
      <c r="J88" s="147" t="s">
        <v>171</v>
      </c>
      <c r="K88" s="148"/>
      <c r="L88" s="3" t="s">
        <v>23</v>
      </c>
      <c r="M88" s="16"/>
      <c r="N88" s="16"/>
      <c r="O88" s="16"/>
      <c r="P88" s="16"/>
      <c r="Q88" s="16"/>
    </row>
    <row r="89" spans="1:17" x14ac:dyDescent="0.2">
      <c r="A89" s="15"/>
      <c r="B89" s="19"/>
      <c r="C89" s="13"/>
      <c r="D89" s="10" t="s">
        <v>59</v>
      </c>
      <c r="E89" s="15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17" x14ac:dyDescent="0.2">
      <c r="A90" s="15"/>
      <c r="B90" s="19"/>
      <c r="C90" s="13"/>
      <c r="D90" s="14"/>
      <c r="E90" s="15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1:17" x14ac:dyDescent="0.2">
      <c r="E91" s="20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1:17" x14ac:dyDescent="0.2">
      <c r="A92" s="140" t="s">
        <v>4</v>
      </c>
      <c r="B92" s="150" t="s">
        <v>5</v>
      </c>
      <c r="C92" s="140" t="s">
        <v>6</v>
      </c>
      <c r="D92" s="140" t="s">
        <v>7</v>
      </c>
      <c r="E92" s="140" t="s">
        <v>8</v>
      </c>
      <c r="F92" s="140" t="s">
        <v>9</v>
      </c>
      <c r="G92" s="149"/>
      <c r="H92" s="149"/>
      <c r="I92" s="149"/>
      <c r="J92" s="140" t="s">
        <v>10</v>
      </c>
      <c r="K92" s="149"/>
      <c r="L92" s="149"/>
      <c r="M92" s="149"/>
      <c r="N92" s="140" t="s">
        <v>11</v>
      </c>
      <c r="O92" s="140" t="s">
        <v>12</v>
      </c>
      <c r="P92" s="140" t="s">
        <v>13</v>
      </c>
      <c r="Q92" s="140" t="s">
        <v>14</v>
      </c>
    </row>
    <row r="93" spans="1:17" x14ac:dyDescent="0.2">
      <c r="A93" s="149"/>
      <c r="B93" s="151"/>
      <c r="C93" s="140"/>
      <c r="D93" s="140"/>
      <c r="E93" s="149"/>
      <c r="F93" s="140" t="s">
        <v>15</v>
      </c>
      <c r="G93" s="140" t="s">
        <v>16</v>
      </c>
      <c r="H93" s="149"/>
      <c r="I93" s="149"/>
      <c r="J93" s="140" t="s">
        <v>15</v>
      </c>
      <c r="K93" s="140" t="s">
        <v>16</v>
      </c>
      <c r="L93" s="149"/>
      <c r="M93" s="149"/>
      <c r="N93" s="140"/>
      <c r="O93" s="140"/>
      <c r="P93" s="140"/>
      <c r="Q93" s="140"/>
    </row>
    <row r="94" spans="1:17" x14ac:dyDescent="0.2">
      <c r="A94" s="149"/>
      <c r="B94" s="151"/>
      <c r="C94" s="140"/>
      <c r="D94" s="140"/>
      <c r="E94" s="149"/>
      <c r="F94" s="149"/>
      <c r="G94" s="78" t="s">
        <v>17</v>
      </c>
      <c r="H94" s="78" t="s">
        <v>18</v>
      </c>
      <c r="I94" s="78" t="s">
        <v>19</v>
      </c>
      <c r="J94" s="149"/>
      <c r="K94" s="78" t="s">
        <v>17</v>
      </c>
      <c r="L94" s="78" t="s">
        <v>18</v>
      </c>
      <c r="M94" s="78" t="s">
        <v>19</v>
      </c>
      <c r="N94" s="140"/>
      <c r="O94" s="140"/>
      <c r="P94" s="140"/>
      <c r="Q94" s="140"/>
    </row>
    <row r="95" spans="1:17" x14ac:dyDescent="0.2">
      <c r="A95" s="27">
        <v>1</v>
      </c>
      <c r="B95" s="80">
        <v>2</v>
      </c>
      <c r="C95" s="78">
        <v>3</v>
      </c>
      <c r="D95" s="78">
        <v>4</v>
      </c>
      <c r="E95" s="27">
        <v>5</v>
      </c>
      <c r="F95" s="79">
        <v>6</v>
      </c>
      <c r="G95" s="79">
        <v>7</v>
      </c>
      <c r="H95" s="79">
        <v>8</v>
      </c>
      <c r="I95" s="79">
        <v>9</v>
      </c>
      <c r="J95" s="79">
        <v>10</v>
      </c>
      <c r="K95" s="79">
        <v>11</v>
      </c>
      <c r="L95" s="79">
        <v>12</v>
      </c>
      <c r="M95" s="79">
        <v>13</v>
      </c>
      <c r="N95" s="79">
        <v>14</v>
      </c>
      <c r="O95" s="79">
        <v>15</v>
      </c>
      <c r="P95" s="79">
        <v>16</v>
      </c>
      <c r="Q95" s="79">
        <v>17</v>
      </c>
    </row>
    <row r="96" spans="1:17" x14ac:dyDescent="0.2">
      <c r="A96" s="141" t="s">
        <v>172</v>
      </c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</row>
    <row r="97" spans="1:17" ht="45" x14ac:dyDescent="0.2">
      <c r="A97" s="30" t="s">
        <v>26</v>
      </c>
      <c r="B97" s="31" t="s">
        <v>120</v>
      </c>
      <c r="C97" s="75" t="s">
        <v>375</v>
      </c>
      <c r="D97" s="11" t="s">
        <v>121</v>
      </c>
      <c r="E97" s="11" t="s">
        <v>173</v>
      </c>
      <c r="F97" s="32">
        <v>95.18</v>
      </c>
      <c r="G97" s="32">
        <v>84.6</v>
      </c>
      <c r="H97" s="32">
        <v>10.58</v>
      </c>
      <c r="I97" s="28"/>
      <c r="J97" s="28">
        <v>204.64</v>
      </c>
      <c r="K97" s="28">
        <v>181.89</v>
      </c>
      <c r="L97" s="28">
        <v>22.75</v>
      </c>
      <c r="M97" s="28"/>
      <c r="N97" s="28">
        <v>8.58</v>
      </c>
      <c r="O97" s="28">
        <v>18.399999999999999</v>
      </c>
      <c r="P97" s="28"/>
      <c r="Q97" s="28"/>
    </row>
    <row r="98" spans="1:17" ht="45" x14ac:dyDescent="0.2">
      <c r="A98" s="30" t="s">
        <v>28</v>
      </c>
      <c r="B98" s="31" t="s">
        <v>122</v>
      </c>
      <c r="C98" s="75" t="s">
        <v>385</v>
      </c>
      <c r="D98" s="11" t="s">
        <v>123</v>
      </c>
      <c r="E98" s="11" t="s">
        <v>174</v>
      </c>
      <c r="F98" s="32">
        <v>1326.62</v>
      </c>
      <c r="G98" s="32">
        <v>458.83</v>
      </c>
      <c r="H98" s="32">
        <v>16.2</v>
      </c>
      <c r="I98" s="28"/>
      <c r="J98" s="28">
        <v>1432.75</v>
      </c>
      <c r="K98" s="28">
        <v>495.54</v>
      </c>
      <c r="L98" s="28">
        <v>17.5</v>
      </c>
      <c r="M98" s="28"/>
      <c r="N98" s="28">
        <v>45.7</v>
      </c>
      <c r="O98" s="28">
        <v>49.4</v>
      </c>
      <c r="P98" s="28"/>
      <c r="Q98" s="28"/>
    </row>
    <row r="99" spans="1:17" ht="45" x14ac:dyDescent="0.2">
      <c r="A99" s="30" t="s">
        <v>29</v>
      </c>
      <c r="B99" s="31" t="s">
        <v>175</v>
      </c>
      <c r="C99" s="75" t="s">
        <v>384</v>
      </c>
      <c r="D99" s="11" t="s">
        <v>176</v>
      </c>
      <c r="E99" s="11" t="s">
        <v>174</v>
      </c>
      <c r="F99" s="32">
        <v>339.48</v>
      </c>
      <c r="G99" s="32">
        <v>277.02999999999997</v>
      </c>
      <c r="H99" s="32">
        <v>62.45</v>
      </c>
      <c r="I99" s="32">
        <v>6.86</v>
      </c>
      <c r="J99" s="28">
        <v>366.64</v>
      </c>
      <c r="K99" s="28">
        <v>299.19</v>
      </c>
      <c r="L99" s="28">
        <v>67.45</v>
      </c>
      <c r="M99" s="28">
        <v>7.41</v>
      </c>
      <c r="N99" s="28">
        <v>27.08</v>
      </c>
      <c r="O99" s="28">
        <v>29.2</v>
      </c>
      <c r="P99" s="28">
        <v>0.42</v>
      </c>
      <c r="Q99" s="28">
        <v>0.5</v>
      </c>
    </row>
    <row r="100" spans="1:17" ht="45" x14ac:dyDescent="0.2">
      <c r="A100" s="30" t="s">
        <v>30</v>
      </c>
      <c r="B100" s="31" t="s">
        <v>177</v>
      </c>
      <c r="C100" s="75" t="s">
        <v>178</v>
      </c>
      <c r="D100" s="11" t="s">
        <v>179</v>
      </c>
      <c r="E100" s="27">
        <v>1.5</v>
      </c>
      <c r="F100" s="32">
        <v>2826.15</v>
      </c>
      <c r="G100" s="32">
        <v>291.17</v>
      </c>
      <c r="H100" s="32">
        <v>48.25</v>
      </c>
      <c r="I100" s="32">
        <v>3.06</v>
      </c>
      <c r="J100" s="28">
        <v>4239.2299999999996</v>
      </c>
      <c r="K100" s="28">
        <v>436.76</v>
      </c>
      <c r="L100" s="28">
        <v>72.38</v>
      </c>
      <c r="M100" s="28">
        <v>4.59</v>
      </c>
      <c r="N100" s="28">
        <v>27.703499999999998</v>
      </c>
      <c r="O100" s="28">
        <v>41.6</v>
      </c>
      <c r="P100" s="28">
        <v>0.1875</v>
      </c>
      <c r="Q100" s="28">
        <v>0.3</v>
      </c>
    </row>
    <row r="101" spans="1:17" ht="45" x14ac:dyDescent="0.2">
      <c r="A101" s="30" t="s">
        <v>31</v>
      </c>
      <c r="B101" s="31" t="s">
        <v>124</v>
      </c>
      <c r="C101" s="75" t="s">
        <v>125</v>
      </c>
      <c r="D101" s="11" t="s">
        <v>126</v>
      </c>
      <c r="E101" s="11" t="s">
        <v>180</v>
      </c>
      <c r="F101" s="32">
        <v>571.13</v>
      </c>
      <c r="G101" s="32">
        <v>242.42</v>
      </c>
      <c r="H101" s="32">
        <v>211.31</v>
      </c>
      <c r="I101" s="32">
        <v>19.34</v>
      </c>
      <c r="J101" s="28">
        <v>881.75</v>
      </c>
      <c r="K101" s="28">
        <v>374.27</v>
      </c>
      <c r="L101" s="28">
        <v>326.24</v>
      </c>
      <c r="M101" s="28">
        <v>29.86</v>
      </c>
      <c r="N101" s="28">
        <v>22.2</v>
      </c>
      <c r="O101" s="28">
        <v>34.299999999999997</v>
      </c>
      <c r="P101" s="28">
        <v>1.1499999999999999</v>
      </c>
      <c r="Q101" s="28">
        <v>1.8</v>
      </c>
    </row>
    <row r="102" spans="1:17" ht="45" x14ac:dyDescent="0.2">
      <c r="A102" s="30" t="s">
        <v>33</v>
      </c>
      <c r="B102" s="31" t="s">
        <v>127</v>
      </c>
      <c r="C102" s="75" t="s">
        <v>128</v>
      </c>
      <c r="D102" s="11" t="s">
        <v>129</v>
      </c>
      <c r="E102" s="11" t="s">
        <v>181</v>
      </c>
      <c r="F102" s="32">
        <v>24536.31</v>
      </c>
      <c r="G102" s="28"/>
      <c r="H102" s="28"/>
      <c r="I102" s="28"/>
      <c r="J102" s="28">
        <v>742.76</v>
      </c>
      <c r="K102" s="28"/>
      <c r="L102" s="28"/>
      <c r="M102" s="28"/>
      <c r="N102" s="28"/>
      <c r="O102" s="28"/>
      <c r="P102" s="28"/>
      <c r="Q102" s="28"/>
    </row>
    <row r="103" spans="1:17" ht="45" x14ac:dyDescent="0.2">
      <c r="A103" s="30" t="s">
        <v>34</v>
      </c>
      <c r="B103" s="31" t="s">
        <v>130</v>
      </c>
      <c r="C103" s="75" t="s">
        <v>131</v>
      </c>
      <c r="D103" s="11" t="s">
        <v>89</v>
      </c>
      <c r="E103" s="11" t="s">
        <v>182</v>
      </c>
      <c r="F103" s="32">
        <v>85.87</v>
      </c>
      <c r="G103" s="28"/>
      <c r="H103" s="28"/>
      <c r="I103" s="28"/>
      <c r="J103" s="28">
        <v>20308.259999999998</v>
      </c>
      <c r="K103" s="28"/>
      <c r="L103" s="28"/>
      <c r="M103" s="28"/>
      <c r="N103" s="28"/>
      <c r="O103" s="28"/>
      <c r="P103" s="28"/>
      <c r="Q103" s="28"/>
    </row>
    <row r="104" spans="1:17" ht="45" x14ac:dyDescent="0.2">
      <c r="A104" s="30" t="s">
        <v>36</v>
      </c>
      <c r="B104" s="31" t="s">
        <v>132</v>
      </c>
      <c r="C104" s="75" t="s">
        <v>133</v>
      </c>
      <c r="D104" s="11" t="s">
        <v>134</v>
      </c>
      <c r="E104" s="27">
        <v>1</v>
      </c>
      <c r="F104" s="32">
        <v>721.01</v>
      </c>
      <c r="G104" s="32">
        <v>95.19</v>
      </c>
      <c r="H104" s="32">
        <v>8.32</v>
      </c>
      <c r="I104" s="28"/>
      <c r="J104" s="28">
        <v>721.01</v>
      </c>
      <c r="K104" s="28">
        <v>95.19</v>
      </c>
      <c r="L104" s="28">
        <v>8.32</v>
      </c>
      <c r="M104" s="28"/>
      <c r="N104" s="28">
        <v>8.83</v>
      </c>
      <c r="O104" s="28">
        <v>8.8000000000000007</v>
      </c>
      <c r="P104" s="28"/>
      <c r="Q104" s="28"/>
    </row>
    <row r="105" spans="1:17" ht="45" x14ac:dyDescent="0.2">
      <c r="A105" s="30" t="s">
        <v>38</v>
      </c>
      <c r="B105" s="31" t="s">
        <v>105</v>
      </c>
      <c r="C105" s="75" t="s">
        <v>106</v>
      </c>
      <c r="D105" s="11" t="s">
        <v>107</v>
      </c>
      <c r="E105" s="11" t="s">
        <v>183</v>
      </c>
      <c r="F105" s="32">
        <v>4317.8500000000004</v>
      </c>
      <c r="G105" s="32">
        <v>85.91</v>
      </c>
      <c r="H105" s="32">
        <v>87.38</v>
      </c>
      <c r="I105" s="32">
        <v>5.93</v>
      </c>
      <c r="J105" s="28">
        <v>2158.9299999999998</v>
      </c>
      <c r="K105" s="28">
        <v>42.96</v>
      </c>
      <c r="L105" s="28">
        <v>43.69</v>
      </c>
      <c r="M105" s="28">
        <v>2.97</v>
      </c>
      <c r="N105" s="28">
        <v>7.6704999999999997</v>
      </c>
      <c r="O105" s="28">
        <v>3.8</v>
      </c>
      <c r="P105" s="28">
        <v>0.36249999999999999</v>
      </c>
      <c r="Q105" s="28">
        <v>0.2</v>
      </c>
    </row>
    <row r="106" spans="1:17" ht="45" x14ac:dyDescent="0.2">
      <c r="A106" s="30" t="s">
        <v>39</v>
      </c>
      <c r="B106" s="31" t="s">
        <v>108</v>
      </c>
      <c r="C106" s="75" t="s">
        <v>109</v>
      </c>
      <c r="D106" s="11" t="s">
        <v>37</v>
      </c>
      <c r="E106" s="11" t="s">
        <v>184</v>
      </c>
      <c r="F106" s="32">
        <v>264.63</v>
      </c>
      <c r="G106" s="32">
        <v>82.19</v>
      </c>
      <c r="H106" s="32">
        <v>10.96</v>
      </c>
      <c r="I106" s="32">
        <v>0.15</v>
      </c>
      <c r="J106" s="28">
        <v>33.08</v>
      </c>
      <c r="K106" s="28">
        <v>10.27</v>
      </c>
      <c r="L106" s="28">
        <v>1.37</v>
      </c>
      <c r="M106" s="28">
        <v>0.02</v>
      </c>
      <c r="N106" s="28">
        <v>6.1064999999999996</v>
      </c>
      <c r="O106" s="28">
        <v>0.8</v>
      </c>
      <c r="P106" s="28">
        <v>1.2500000000000001E-2</v>
      </c>
      <c r="Q106" s="28"/>
    </row>
    <row r="107" spans="1:17" ht="45" x14ac:dyDescent="0.2">
      <c r="A107" s="30" t="s">
        <v>40</v>
      </c>
      <c r="B107" s="31" t="s">
        <v>110</v>
      </c>
      <c r="C107" s="75" t="s">
        <v>111</v>
      </c>
      <c r="D107" s="11" t="s">
        <v>37</v>
      </c>
      <c r="E107" s="11" t="s">
        <v>184</v>
      </c>
      <c r="F107" s="32">
        <v>1345.45</v>
      </c>
      <c r="G107" s="32">
        <v>915.25</v>
      </c>
      <c r="H107" s="32">
        <v>3.69</v>
      </c>
      <c r="I107" s="32">
        <v>0.2</v>
      </c>
      <c r="J107" s="28">
        <v>168.18</v>
      </c>
      <c r="K107" s="28">
        <v>114.41</v>
      </c>
      <c r="L107" s="28">
        <v>0.46</v>
      </c>
      <c r="M107" s="28">
        <v>0.03</v>
      </c>
      <c r="N107" s="28">
        <v>81.718999999999994</v>
      </c>
      <c r="O107" s="28">
        <v>10.199999999999999</v>
      </c>
      <c r="P107" s="28">
        <v>1.2500000000000001E-2</v>
      </c>
      <c r="Q107" s="28"/>
    </row>
    <row r="108" spans="1:17" ht="45" x14ac:dyDescent="0.2">
      <c r="A108" s="30" t="s">
        <v>41</v>
      </c>
      <c r="B108" s="31" t="s">
        <v>135</v>
      </c>
      <c r="C108" s="75" t="s">
        <v>185</v>
      </c>
      <c r="D108" s="11" t="s">
        <v>92</v>
      </c>
      <c r="E108" s="27">
        <v>15</v>
      </c>
      <c r="F108" s="32">
        <v>23.01</v>
      </c>
      <c r="G108" s="32">
        <v>20.93</v>
      </c>
      <c r="H108" s="32">
        <v>0.48</v>
      </c>
      <c r="I108" s="28"/>
      <c r="J108" s="28">
        <v>345.15</v>
      </c>
      <c r="K108" s="28">
        <v>313.95</v>
      </c>
      <c r="L108" s="28">
        <v>7.2</v>
      </c>
      <c r="M108" s="28"/>
      <c r="N108" s="28">
        <v>1.7825</v>
      </c>
      <c r="O108" s="28">
        <v>26.7</v>
      </c>
      <c r="P108" s="28"/>
      <c r="Q108" s="28"/>
    </row>
    <row r="109" spans="1:17" ht="45" x14ac:dyDescent="0.2">
      <c r="A109" s="30" t="s">
        <v>44</v>
      </c>
      <c r="B109" s="31" t="s">
        <v>186</v>
      </c>
      <c r="C109" s="75" t="s">
        <v>187</v>
      </c>
      <c r="D109" s="11" t="s">
        <v>89</v>
      </c>
      <c r="E109" s="11" t="s">
        <v>188</v>
      </c>
      <c r="F109" s="32">
        <v>67.02</v>
      </c>
      <c r="G109" s="28"/>
      <c r="H109" s="28"/>
      <c r="I109" s="28"/>
      <c r="J109" s="28">
        <v>1105.83</v>
      </c>
      <c r="K109" s="28"/>
      <c r="L109" s="28"/>
      <c r="M109" s="28"/>
      <c r="N109" s="28"/>
      <c r="O109" s="28"/>
      <c r="P109" s="28"/>
      <c r="Q109" s="28"/>
    </row>
    <row r="110" spans="1:17" ht="56.25" x14ac:dyDescent="0.2">
      <c r="A110" s="30" t="s">
        <v>138</v>
      </c>
      <c r="B110" s="31" t="s">
        <v>136</v>
      </c>
      <c r="C110" s="75" t="s">
        <v>137</v>
      </c>
      <c r="D110" s="11" t="s">
        <v>43</v>
      </c>
      <c r="E110" s="27">
        <v>1.3</v>
      </c>
      <c r="F110" s="32">
        <v>43.98</v>
      </c>
      <c r="G110" s="28"/>
      <c r="H110" s="28"/>
      <c r="I110" s="28"/>
      <c r="J110" s="28">
        <v>57.17</v>
      </c>
      <c r="K110" s="28"/>
      <c r="L110" s="28"/>
      <c r="M110" s="28"/>
      <c r="N110" s="28"/>
      <c r="O110" s="28"/>
      <c r="P110" s="28"/>
      <c r="Q110" s="28"/>
    </row>
    <row r="111" spans="1:17" ht="56.25" x14ac:dyDescent="0.2">
      <c r="A111" s="30" t="s">
        <v>169</v>
      </c>
      <c r="B111" s="31" t="s">
        <v>139</v>
      </c>
      <c r="C111" s="75" t="s">
        <v>140</v>
      </c>
      <c r="D111" s="11" t="s">
        <v>43</v>
      </c>
      <c r="E111" s="27">
        <v>1.3</v>
      </c>
      <c r="F111" s="32">
        <v>25.71</v>
      </c>
      <c r="G111" s="28"/>
      <c r="H111" s="32">
        <v>25.71</v>
      </c>
      <c r="I111" s="28"/>
      <c r="J111" s="28">
        <v>33.42</v>
      </c>
      <c r="K111" s="28"/>
      <c r="L111" s="28">
        <v>33.42</v>
      </c>
      <c r="M111" s="28"/>
      <c r="N111" s="28"/>
      <c r="O111" s="28"/>
      <c r="P111" s="28"/>
      <c r="Q111" s="28"/>
    </row>
    <row r="112" spans="1:17" x14ac:dyDescent="0.2">
      <c r="A112" s="141" t="s">
        <v>189</v>
      </c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</row>
    <row r="113" spans="1:17" ht="45" x14ac:dyDescent="0.2">
      <c r="A113" s="30" t="s">
        <v>190</v>
      </c>
      <c r="B113" s="31" t="s">
        <v>191</v>
      </c>
      <c r="C113" s="75" t="s">
        <v>192</v>
      </c>
      <c r="D113" s="11" t="s">
        <v>78</v>
      </c>
      <c r="E113" s="11" t="s">
        <v>193</v>
      </c>
      <c r="F113" s="32">
        <v>1610.45</v>
      </c>
      <c r="G113" s="32">
        <v>260.22000000000003</v>
      </c>
      <c r="H113" s="32">
        <v>898.14</v>
      </c>
      <c r="I113" s="32">
        <v>132.84</v>
      </c>
      <c r="J113" s="28">
        <v>444.18</v>
      </c>
      <c r="K113" s="28">
        <v>71.77</v>
      </c>
      <c r="L113" s="28">
        <v>247.71</v>
      </c>
      <c r="M113" s="28">
        <v>36.64</v>
      </c>
      <c r="N113" s="28">
        <v>22.413499999999999</v>
      </c>
      <c r="O113" s="28">
        <v>6.2</v>
      </c>
      <c r="P113" s="28">
        <v>9.4749999999999996</v>
      </c>
      <c r="Q113" s="28">
        <v>2.6</v>
      </c>
    </row>
    <row r="114" spans="1:17" ht="45" x14ac:dyDescent="0.2">
      <c r="A114" s="30" t="s">
        <v>194</v>
      </c>
      <c r="B114" s="31" t="s">
        <v>195</v>
      </c>
      <c r="C114" s="75" t="s">
        <v>196</v>
      </c>
      <c r="D114" s="11" t="s">
        <v>129</v>
      </c>
      <c r="E114" s="27">
        <v>5.0000000000000001E-3</v>
      </c>
      <c r="F114" s="32">
        <v>30050.21</v>
      </c>
      <c r="G114" s="28"/>
      <c r="H114" s="28"/>
      <c r="I114" s="28"/>
      <c r="J114" s="28">
        <v>150.25</v>
      </c>
      <c r="K114" s="28"/>
      <c r="L114" s="28"/>
      <c r="M114" s="28"/>
      <c r="N114" s="28"/>
      <c r="O114" s="28"/>
      <c r="P114" s="28"/>
      <c r="Q114" s="28"/>
    </row>
    <row r="115" spans="1:17" ht="45" x14ac:dyDescent="0.2">
      <c r="A115" s="30" t="s">
        <v>197</v>
      </c>
      <c r="B115" s="31" t="s">
        <v>198</v>
      </c>
      <c r="C115" s="75" t="s">
        <v>199</v>
      </c>
      <c r="D115" s="11" t="s">
        <v>129</v>
      </c>
      <c r="E115" s="27">
        <v>0.27600000000000002</v>
      </c>
      <c r="F115" s="32">
        <v>14076</v>
      </c>
      <c r="G115" s="28"/>
      <c r="H115" s="28"/>
      <c r="I115" s="28"/>
      <c r="J115" s="28">
        <v>3884.98</v>
      </c>
      <c r="K115" s="28"/>
      <c r="L115" s="28"/>
      <c r="M115" s="28"/>
      <c r="N115" s="28"/>
      <c r="O115" s="28"/>
      <c r="P115" s="28"/>
      <c r="Q115" s="28"/>
    </row>
    <row r="116" spans="1:17" ht="45" x14ac:dyDescent="0.2">
      <c r="A116" s="30" t="s">
        <v>200</v>
      </c>
      <c r="B116" s="31" t="s">
        <v>132</v>
      </c>
      <c r="C116" s="75" t="s">
        <v>201</v>
      </c>
      <c r="D116" s="11" t="s">
        <v>134</v>
      </c>
      <c r="E116" s="27">
        <v>4</v>
      </c>
      <c r="F116" s="32">
        <v>287.36</v>
      </c>
      <c r="G116" s="32">
        <v>47.6</v>
      </c>
      <c r="H116" s="32">
        <v>8.32</v>
      </c>
      <c r="I116" s="28"/>
      <c r="J116" s="28">
        <v>1149.44</v>
      </c>
      <c r="K116" s="28">
        <v>190.4</v>
      </c>
      <c r="L116" s="28">
        <v>33.28</v>
      </c>
      <c r="M116" s="28"/>
      <c r="N116" s="28">
        <v>4.415</v>
      </c>
      <c r="O116" s="28">
        <v>17.7</v>
      </c>
      <c r="P116" s="28"/>
      <c r="Q116" s="28"/>
    </row>
    <row r="117" spans="1:17" ht="45" x14ac:dyDescent="0.2">
      <c r="A117" s="30" t="s">
        <v>202</v>
      </c>
      <c r="B117" s="31" t="s">
        <v>203</v>
      </c>
      <c r="C117" s="75" t="s">
        <v>147</v>
      </c>
      <c r="D117" s="11" t="s">
        <v>37</v>
      </c>
      <c r="E117" s="11" t="s">
        <v>204</v>
      </c>
      <c r="F117" s="32">
        <v>810.54</v>
      </c>
      <c r="G117" s="32">
        <v>36.67</v>
      </c>
      <c r="H117" s="32">
        <v>19.579999999999998</v>
      </c>
      <c r="I117" s="32">
        <v>0.15</v>
      </c>
      <c r="J117" s="28">
        <v>129.69</v>
      </c>
      <c r="K117" s="28">
        <v>5.87</v>
      </c>
      <c r="L117" s="28">
        <v>3.13</v>
      </c>
      <c r="M117" s="28">
        <v>0.02</v>
      </c>
      <c r="N117" s="28">
        <v>3.1970000000000001</v>
      </c>
      <c r="O117" s="28">
        <v>0.5</v>
      </c>
      <c r="P117" s="28">
        <v>1.2500000000000001E-2</v>
      </c>
      <c r="Q117" s="28"/>
    </row>
    <row r="118" spans="1:17" ht="45" x14ac:dyDescent="0.2">
      <c r="A118" s="30" t="s">
        <v>205</v>
      </c>
      <c r="B118" s="31" t="s">
        <v>206</v>
      </c>
      <c r="C118" s="75" t="s">
        <v>146</v>
      </c>
      <c r="D118" s="11" t="s">
        <v>37</v>
      </c>
      <c r="E118" s="11" t="s">
        <v>204</v>
      </c>
      <c r="F118" s="32">
        <v>553.16</v>
      </c>
      <c r="G118" s="32">
        <v>62.34</v>
      </c>
      <c r="H118" s="32">
        <v>12.06</v>
      </c>
      <c r="I118" s="32">
        <v>0.15</v>
      </c>
      <c r="J118" s="28">
        <v>88.51</v>
      </c>
      <c r="K118" s="28">
        <v>9.9700000000000006</v>
      </c>
      <c r="L118" s="28">
        <v>1.93</v>
      </c>
      <c r="M118" s="28">
        <v>0.02</v>
      </c>
      <c r="N118" s="28">
        <v>4.508</v>
      </c>
      <c r="O118" s="28">
        <v>0.7</v>
      </c>
      <c r="P118" s="28">
        <v>1.2500000000000001E-2</v>
      </c>
      <c r="Q118" s="28"/>
    </row>
    <row r="119" spans="1:17" ht="45" x14ac:dyDescent="0.2">
      <c r="A119" s="30" t="s">
        <v>207</v>
      </c>
      <c r="B119" s="31" t="s">
        <v>208</v>
      </c>
      <c r="C119" s="75" t="s">
        <v>209</v>
      </c>
      <c r="D119" s="11" t="s">
        <v>121</v>
      </c>
      <c r="E119" s="11" t="s">
        <v>210</v>
      </c>
      <c r="F119" s="32">
        <v>1382.03</v>
      </c>
      <c r="G119" s="32">
        <v>451.12</v>
      </c>
      <c r="H119" s="32">
        <v>703.81</v>
      </c>
      <c r="I119" s="32">
        <v>56.7</v>
      </c>
      <c r="J119" s="28">
        <v>55.28</v>
      </c>
      <c r="K119" s="28">
        <v>18.04</v>
      </c>
      <c r="L119" s="28">
        <v>28.15</v>
      </c>
      <c r="M119" s="28">
        <v>2.27</v>
      </c>
      <c r="N119" s="28">
        <v>40.825000000000003</v>
      </c>
      <c r="O119" s="28">
        <v>1.6</v>
      </c>
      <c r="P119" s="28">
        <v>3.2625000000000002</v>
      </c>
      <c r="Q119" s="28">
        <v>0.1</v>
      </c>
    </row>
    <row r="120" spans="1:17" ht="45" x14ac:dyDescent="0.2">
      <c r="A120" s="30" t="s">
        <v>211</v>
      </c>
      <c r="B120" s="31" t="s">
        <v>212</v>
      </c>
      <c r="C120" s="75" t="s">
        <v>213</v>
      </c>
      <c r="D120" s="11" t="s">
        <v>89</v>
      </c>
      <c r="E120" s="11" t="s">
        <v>214</v>
      </c>
      <c r="F120" s="32">
        <v>73.66</v>
      </c>
      <c r="G120" s="28"/>
      <c r="H120" s="28"/>
      <c r="I120" s="28"/>
      <c r="J120" s="28">
        <v>324.10000000000002</v>
      </c>
      <c r="K120" s="28"/>
      <c r="L120" s="28"/>
      <c r="M120" s="28"/>
      <c r="N120" s="28"/>
      <c r="O120" s="28"/>
      <c r="P120" s="28"/>
      <c r="Q120" s="28"/>
    </row>
    <row r="121" spans="1:17" ht="45" x14ac:dyDescent="0.2">
      <c r="A121" s="30" t="s">
        <v>215</v>
      </c>
      <c r="B121" s="31" t="s">
        <v>216</v>
      </c>
      <c r="C121" s="75" t="s">
        <v>217</v>
      </c>
      <c r="D121" s="11" t="s">
        <v>150</v>
      </c>
      <c r="E121" s="11" t="s">
        <v>218</v>
      </c>
      <c r="F121" s="32">
        <v>21</v>
      </c>
      <c r="G121" s="28"/>
      <c r="H121" s="28"/>
      <c r="I121" s="28"/>
      <c r="J121" s="28">
        <v>8.4</v>
      </c>
      <c r="K121" s="28"/>
      <c r="L121" s="28"/>
      <c r="M121" s="28"/>
      <c r="N121" s="28"/>
      <c r="O121" s="28"/>
      <c r="P121" s="28"/>
      <c r="Q121" s="28"/>
    </row>
    <row r="122" spans="1:17" x14ac:dyDescent="0.2">
      <c r="A122" s="132" t="s">
        <v>46</v>
      </c>
      <c r="B122" s="133"/>
      <c r="C122" s="133"/>
      <c r="D122" s="133"/>
      <c r="E122" s="133"/>
      <c r="F122" s="133"/>
      <c r="G122" s="133"/>
      <c r="H122" s="133"/>
      <c r="I122" s="133"/>
      <c r="J122" s="32">
        <v>39033.629999999997</v>
      </c>
      <c r="K122" s="32">
        <v>2660.48</v>
      </c>
      <c r="L122" s="32">
        <v>914.98</v>
      </c>
      <c r="M122" s="32">
        <v>83.83</v>
      </c>
      <c r="N122" s="28"/>
      <c r="O122" s="32">
        <v>249.9</v>
      </c>
      <c r="P122" s="28"/>
      <c r="Q122" s="32">
        <v>5.5</v>
      </c>
    </row>
    <row r="123" spans="1:17" x14ac:dyDescent="0.2">
      <c r="A123" s="132" t="s">
        <v>47</v>
      </c>
      <c r="B123" s="133"/>
      <c r="C123" s="133"/>
      <c r="D123" s="133"/>
      <c r="E123" s="133"/>
      <c r="F123" s="133"/>
      <c r="G123" s="133"/>
      <c r="H123" s="133"/>
      <c r="I123" s="133"/>
      <c r="J123" s="32">
        <v>2712.56</v>
      </c>
      <c r="K123" s="28"/>
      <c r="L123" s="28"/>
      <c r="M123" s="28"/>
      <c r="N123" s="28"/>
      <c r="O123" s="28"/>
      <c r="P123" s="28"/>
      <c r="Q123" s="28"/>
    </row>
    <row r="124" spans="1:17" x14ac:dyDescent="0.2">
      <c r="A124" s="132" t="s">
        <v>48</v>
      </c>
      <c r="B124" s="133"/>
      <c r="C124" s="133"/>
      <c r="D124" s="133"/>
      <c r="E124" s="133"/>
      <c r="F124" s="133"/>
      <c r="G124" s="133"/>
      <c r="H124" s="133"/>
      <c r="I124" s="133"/>
      <c r="J124" s="32">
        <v>1788.47</v>
      </c>
      <c r="K124" s="28"/>
      <c r="L124" s="28"/>
      <c r="M124" s="28"/>
      <c r="N124" s="28"/>
      <c r="O124" s="28"/>
      <c r="P124" s="28"/>
      <c r="Q124" s="28"/>
    </row>
    <row r="125" spans="1:17" x14ac:dyDescent="0.2">
      <c r="A125" s="141" t="s">
        <v>49</v>
      </c>
      <c r="B125" s="133"/>
      <c r="C125" s="133"/>
      <c r="D125" s="133"/>
      <c r="E125" s="133"/>
      <c r="F125" s="133"/>
      <c r="G125" s="133"/>
      <c r="H125" s="133"/>
      <c r="I125" s="133"/>
      <c r="J125" s="28"/>
      <c r="K125" s="28"/>
      <c r="L125" s="28"/>
      <c r="M125" s="28"/>
      <c r="N125" s="28"/>
      <c r="O125" s="28"/>
      <c r="P125" s="28"/>
      <c r="Q125" s="28"/>
    </row>
    <row r="126" spans="1:17" x14ac:dyDescent="0.2">
      <c r="A126" s="132" t="s">
        <v>379</v>
      </c>
      <c r="B126" s="133"/>
      <c r="C126" s="133"/>
      <c r="D126" s="133"/>
      <c r="E126" s="133"/>
      <c r="F126" s="133"/>
      <c r="G126" s="133"/>
      <c r="H126" s="133"/>
      <c r="I126" s="133"/>
      <c r="J126" s="32">
        <v>2883.98</v>
      </c>
      <c r="K126" s="28"/>
      <c r="L126" s="28"/>
      <c r="M126" s="28"/>
      <c r="N126" s="28"/>
      <c r="O126" s="32">
        <v>52.7</v>
      </c>
      <c r="P126" s="28"/>
      <c r="Q126" s="32">
        <v>1.8</v>
      </c>
    </row>
    <row r="127" spans="1:17" x14ac:dyDescent="0.2">
      <c r="A127" s="132" t="s">
        <v>141</v>
      </c>
      <c r="B127" s="133"/>
      <c r="C127" s="133"/>
      <c r="D127" s="133"/>
      <c r="E127" s="133"/>
      <c r="F127" s="133"/>
      <c r="G127" s="133"/>
      <c r="H127" s="133"/>
      <c r="I127" s="133"/>
      <c r="J127" s="32">
        <v>5279.68</v>
      </c>
      <c r="K127" s="28"/>
      <c r="L127" s="28"/>
      <c r="M127" s="28"/>
      <c r="N127" s="28"/>
      <c r="O127" s="32">
        <v>105.1</v>
      </c>
      <c r="P127" s="28"/>
      <c r="Q127" s="32">
        <v>0.5</v>
      </c>
    </row>
    <row r="128" spans="1:17" x14ac:dyDescent="0.2">
      <c r="A128" s="132" t="s">
        <v>103</v>
      </c>
      <c r="B128" s="133"/>
      <c r="C128" s="133"/>
      <c r="D128" s="133"/>
      <c r="E128" s="133"/>
      <c r="F128" s="133"/>
      <c r="G128" s="133"/>
      <c r="H128" s="133"/>
      <c r="I128" s="133"/>
      <c r="J128" s="32">
        <v>5038.07</v>
      </c>
      <c r="K128" s="28"/>
      <c r="L128" s="28"/>
      <c r="M128" s="28"/>
      <c r="N128" s="28"/>
      <c r="O128" s="32">
        <v>41.6</v>
      </c>
      <c r="P128" s="28"/>
      <c r="Q128" s="32">
        <v>0.3</v>
      </c>
    </row>
    <row r="129" spans="1:17" x14ac:dyDescent="0.2">
      <c r="A129" s="132" t="s">
        <v>102</v>
      </c>
      <c r="B129" s="133"/>
      <c r="C129" s="133"/>
      <c r="D129" s="133"/>
      <c r="E129" s="133"/>
      <c r="F129" s="133"/>
      <c r="G129" s="133"/>
      <c r="H129" s="133"/>
      <c r="I129" s="133"/>
      <c r="J129" s="32">
        <v>22621.56</v>
      </c>
      <c r="K129" s="28"/>
      <c r="L129" s="28"/>
      <c r="M129" s="28"/>
      <c r="N129" s="28"/>
      <c r="O129" s="32">
        <v>7.8</v>
      </c>
      <c r="P129" s="28"/>
      <c r="Q129" s="32">
        <v>2.7</v>
      </c>
    </row>
    <row r="130" spans="1:17" x14ac:dyDescent="0.2">
      <c r="A130" s="132" t="s">
        <v>112</v>
      </c>
      <c r="B130" s="133"/>
      <c r="C130" s="133"/>
      <c r="D130" s="133"/>
      <c r="E130" s="133"/>
      <c r="F130" s="133"/>
      <c r="G130" s="133"/>
      <c r="H130" s="133"/>
      <c r="I130" s="133"/>
      <c r="J130" s="32">
        <v>2243.9</v>
      </c>
      <c r="K130" s="28"/>
      <c r="L130" s="28"/>
      <c r="M130" s="28"/>
      <c r="N130" s="28"/>
      <c r="O130" s="32">
        <v>3.8</v>
      </c>
      <c r="P130" s="28"/>
      <c r="Q130" s="32">
        <v>0.2</v>
      </c>
    </row>
    <row r="131" spans="1:17" x14ac:dyDescent="0.2">
      <c r="A131" s="132" t="s">
        <v>113</v>
      </c>
      <c r="B131" s="133"/>
      <c r="C131" s="133"/>
      <c r="D131" s="133"/>
      <c r="E131" s="133"/>
      <c r="F131" s="133"/>
      <c r="G131" s="133"/>
      <c r="H131" s="133"/>
      <c r="I131" s="133"/>
      <c r="J131" s="32">
        <v>293.14999999999998</v>
      </c>
      <c r="K131" s="28"/>
      <c r="L131" s="28"/>
      <c r="M131" s="28"/>
      <c r="N131" s="28"/>
      <c r="O131" s="32">
        <v>2</v>
      </c>
      <c r="P131" s="28"/>
      <c r="Q131" s="28"/>
    </row>
    <row r="132" spans="1:17" x14ac:dyDescent="0.2">
      <c r="A132" s="132" t="s">
        <v>51</v>
      </c>
      <c r="B132" s="133"/>
      <c r="C132" s="133"/>
      <c r="D132" s="133"/>
      <c r="E132" s="133"/>
      <c r="F132" s="133"/>
      <c r="G132" s="133"/>
      <c r="H132" s="133"/>
      <c r="I132" s="133"/>
      <c r="J132" s="32">
        <v>1198.75</v>
      </c>
      <c r="K132" s="28"/>
      <c r="L132" s="28"/>
      <c r="M132" s="28"/>
      <c r="N132" s="28"/>
      <c r="O132" s="32">
        <v>36.9</v>
      </c>
      <c r="P132" s="28"/>
      <c r="Q132" s="28"/>
    </row>
    <row r="133" spans="1:17" x14ac:dyDescent="0.2">
      <c r="A133" s="132" t="s">
        <v>52</v>
      </c>
      <c r="B133" s="133"/>
      <c r="C133" s="133"/>
      <c r="D133" s="133"/>
      <c r="E133" s="133"/>
      <c r="F133" s="133"/>
      <c r="G133" s="133"/>
      <c r="H133" s="133"/>
      <c r="I133" s="133"/>
      <c r="J133" s="32">
        <v>57.17</v>
      </c>
      <c r="K133" s="28"/>
      <c r="L133" s="28"/>
      <c r="M133" s="28"/>
      <c r="N133" s="28"/>
      <c r="O133" s="28"/>
      <c r="P133" s="28"/>
      <c r="Q133" s="28"/>
    </row>
    <row r="134" spans="1:17" x14ac:dyDescent="0.2">
      <c r="A134" s="132" t="s">
        <v>53</v>
      </c>
      <c r="B134" s="133"/>
      <c r="C134" s="133"/>
      <c r="D134" s="133"/>
      <c r="E134" s="133"/>
      <c r="F134" s="133"/>
      <c r="G134" s="133"/>
      <c r="H134" s="133"/>
      <c r="I134" s="133"/>
      <c r="J134" s="32">
        <v>33.42</v>
      </c>
      <c r="K134" s="28"/>
      <c r="L134" s="28"/>
      <c r="M134" s="28"/>
      <c r="N134" s="28"/>
      <c r="O134" s="28"/>
      <c r="P134" s="28"/>
      <c r="Q134" s="28"/>
    </row>
    <row r="135" spans="1:17" x14ac:dyDescent="0.2">
      <c r="A135" s="132" t="s">
        <v>219</v>
      </c>
      <c r="B135" s="133"/>
      <c r="C135" s="133"/>
      <c r="D135" s="133"/>
      <c r="E135" s="133"/>
      <c r="F135" s="133"/>
      <c r="G135" s="133"/>
      <c r="H135" s="133"/>
      <c r="I135" s="133"/>
      <c r="J135" s="32">
        <v>3884.98</v>
      </c>
      <c r="K135" s="28"/>
      <c r="L135" s="28"/>
      <c r="M135" s="28"/>
      <c r="N135" s="28"/>
      <c r="O135" s="28"/>
      <c r="P135" s="28"/>
      <c r="Q135" s="28"/>
    </row>
    <row r="136" spans="1:17" ht="12" customHeight="1" x14ac:dyDescent="0.2">
      <c r="A136" s="132" t="s">
        <v>54</v>
      </c>
      <c r="B136" s="133"/>
      <c r="C136" s="133"/>
      <c r="D136" s="133"/>
      <c r="E136" s="133"/>
      <c r="F136" s="133"/>
      <c r="G136" s="133"/>
      <c r="H136" s="133"/>
      <c r="I136" s="133"/>
      <c r="J136" s="32">
        <v>43534.66</v>
      </c>
      <c r="K136" s="28"/>
      <c r="L136" s="28"/>
      <c r="M136" s="28"/>
      <c r="N136" s="28"/>
      <c r="O136" s="32">
        <v>249.9</v>
      </c>
      <c r="P136" s="28"/>
      <c r="Q136" s="32">
        <v>5.5</v>
      </c>
    </row>
    <row r="137" spans="1:17" hidden="1" x14ac:dyDescent="0.2">
      <c r="A137" s="132" t="s">
        <v>114</v>
      </c>
      <c r="B137" s="133"/>
      <c r="C137" s="133"/>
      <c r="D137" s="133"/>
      <c r="E137" s="133"/>
      <c r="F137" s="133"/>
      <c r="G137" s="133"/>
      <c r="H137" s="133"/>
      <c r="I137" s="133"/>
      <c r="J137" s="28"/>
      <c r="K137" s="28"/>
      <c r="L137" s="28"/>
      <c r="M137" s="28"/>
      <c r="N137" s="28"/>
      <c r="O137" s="28"/>
      <c r="P137" s="28"/>
      <c r="Q137" s="28"/>
    </row>
    <row r="138" spans="1:17" hidden="1" x14ac:dyDescent="0.2">
      <c r="A138" s="132" t="s">
        <v>115</v>
      </c>
      <c r="B138" s="133"/>
      <c r="C138" s="133"/>
      <c r="D138" s="133"/>
      <c r="E138" s="133"/>
      <c r="F138" s="133"/>
      <c r="G138" s="133"/>
      <c r="H138" s="133"/>
      <c r="I138" s="133"/>
      <c r="J138" s="32">
        <v>35401</v>
      </c>
      <c r="K138" s="28"/>
      <c r="L138" s="28"/>
      <c r="M138" s="28"/>
      <c r="N138" s="28"/>
      <c r="O138" s="28"/>
      <c r="P138" s="28"/>
      <c r="Q138" s="28"/>
    </row>
    <row r="139" spans="1:17" hidden="1" x14ac:dyDescent="0.2">
      <c r="A139" s="132" t="s">
        <v>116</v>
      </c>
      <c r="B139" s="133"/>
      <c r="C139" s="133"/>
      <c r="D139" s="133"/>
      <c r="E139" s="133"/>
      <c r="F139" s="133"/>
      <c r="G139" s="133"/>
      <c r="H139" s="133"/>
      <c r="I139" s="133"/>
      <c r="J139" s="32">
        <v>914.98</v>
      </c>
      <c r="K139" s="28"/>
      <c r="L139" s="28"/>
      <c r="M139" s="28"/>
      <c r="N139" s="28"/>
      <c r="O139" s="28"/>
      <c r="P139" s="28"/>
      <c r="Q139" s="28"/>
    </row>
    <row r="140" spans="1:17" hidden="1" x14ac:dyDescent="0.2">
      <c r="A140" s="132" t="s">
        <v>117</v>
      </c>
      <c r="B140" s="133"/>
      <c r="C140" s="133"/>
      <c r="D140" s="133"/>
      <c r="E140" s="133"/>
      <c r="F140" s="133"/>
      <c r="G140" s="133"/>
      <c r="H140" s="133"/>
      <c r="I140" s="133"/>
      <c r="J140" s="32">
        <v>2744.31</v>
      </c>
      <c r="K140" s="28"/>
      <c r="L140" s="28"/>
      <c r="M140" s="28"/>
      <c r="N140" s="28"/>
      <c r="O140" s="28"/>
      <c r="P140" s="28"/>
      <c r="Q140" s="28"/>
    </row>
    <row r="141" spans="1:17" hidden="1" x14ac:dyDescent="0.2">
      <c r="A141" s="132" t="s">
        <v>118</v>
      </c>
      <c r="B141" s="133"/>
      <c r="C141" s="133"/>
      <c r="D141" s="133"/>
      <c r="E141" s="133"/>
      <c r="F141" s="133"/>
      <c r="G141" s="133"/>
      <c r="H141" s="133"/>
      <c r="I141" s="133"/>
      <c r="J141" s="32">
        <v>2712.56</v>
      </c>
      <c r="K141" s="28"/>
      <c r="L141" s="28"/>
      <c r="M141" s="28"/>
      <c r="N141" s="28"/>
      <c r="O141" s="28"/>
      <c r="P141" s="28"/>
      <c r="Q141" s="28"/>
    </row>
    <row r="142" spans="1:17" hidden="1" x14ac:dyDescent="0.2">
      <c r="A142" s="132" t="s">
        <v>119</v>
      </c>
      <c r="B142" s="133"/>
      <c r="C142" s="133"/>
      <c r="D142" s="133"/>
      <c r="E142" s="133"/>
      <c r="F142" s="133"/>
      <c r="G142" s="133"/>
      <c r="H142" s="133"/>
      <c r="I142" s="133"/>
      <c r="J142" s="32">
        <v>1788.47</v>
      </c>
      <c r="K142" s="28"/>
      <c r="L142" s="28"/>
      <c r="M142" s="28"/>
      <c r="N142" s="28"/>
      <c r="O142" s="28"/>
      <c r="P142" s="28"/>
      <c r="Q142" s="28"/>
    </row>
    <row r="143" spans="1:17" x14ac:dyDescent="0.2">
      <c r="A143" s="132" t="s">
        <v>220</v>
      </c>
      <c r="B143" s="133"/>
      <c r="C143" s="133"/>
      <c r="D143" s="133"/>
      <c r="E143" s="133"/>
      <c r="F143" s="133"/>
      <c r="G143" s="133"/>
      <c r="H143" s="133"/>
      <c r="I143" s="133"/>
      <c r="J143" s="32">
        <v>294294.3</v>
      </c>
      <c r="K143" s="28"/>
      <c r="L143" s="28"/>
      <c r="M143" s="28"/>
      <c r="N143" s="28"/>
      <c r="O143" s="28"/>
      <c r="P143" s="28"/>
      <c r="Q143" s="28"/>
    </row>
    <row r="144" spans="1:17" ht="12.75" customHeight="1" x14ac:dyDescent="0.2">
      <c r="A144" s="123" t="s">
        <v>69</v>
      </c>
      <c r="B144" s="124"/>
      <c r="C144" s="124"/>
      <c r="D144" s="124"/>
      <c r="E144" s="124"/>
      <c r="F144" s="124"/>
      <c r="G144" s="124"/>
      <c r="H144" s="124"/>
      <c r="I144" s="125"/>
      <c r="J144" s="102">
        <v>294294.3</v>
      </c>
      <c r="K144" s="28"/>
      <c r="L144" s="28"/>
      <c r="M144" s="28"/>
      <c r="N144" s="28"/>
      <c r="O144" s="29">
        <v>249.9</v>
      </c>
      <c r="P144" s="28"/>
      <c r="Q144" s="29">
        <v>5.5</v>
      </c>
    </row>
    <row r="145" spans="1:17" x14ac:dyDescent="0.2">
      <c r="A145" s="126" t="s">
        <v>68</v>
      </c>
      <c r="B145" s="127"/>
      <c r="C145" s="127"/>
      <c r="D145" s="127"/>
      <c r="E145" s="127"/>
      <c r="F145" s="127"/>
      <c r="G145" s="127"/>
      <c r="H145" s="127"/>
      <c r="I145" s="128"/>
      <c r="J145" s="105">
        <f>J144*0.2</f>
        <v>58858.86</v>
      </c>
      <c r="K145" s="28"/>
      <c r="L145" s="28"/>
      <c r="M145" s="28"/>
      <c r="N145" s="28"/>
      <c r="O145" s="28"/>
      <c r="P145" s="28"/>
      <c r="Q145" s="28"/>
    </row>
    <row r="146" spans="1:17" x14ac:dyDescent="0.2">
      <c r="A146" s="123" t="s">
        <v>70</v>
      </c>
      <c r="B146" s="124"/>
      <c r="C146" s="124"/>
      <c r="D146" s="124"/>
      <c r="E146" s="124"/>
      <c r="F146" s="124"/>
      <c r="G146" s="124"/>
      <c r="H146" s="124"/>
      <c r="I146" s="125"/>
      <c r="J146" s="98">
        <f>J144+J145</f>
        <v>353153.16</v>
      </c>
      <c r="K146" s="28"/>
      <c r="L146" s="28"/>
      <c r="M146" s="28"/>
      <c r="N146" s="28"/>
      <c r="O146" s="28"/>
      <c r="P146" s="28"/>
      <c r="Q146" s="28"/>
    </row>
    <row r="147" spans="1:17" x14ac:dyDescent="0.2">
      <c r="A147" s="92"/>
      <c r="B147" s="33"/>
      <c r="C147" s="34"/>
      <c r="D147" s="34"/>
      <c r="E147" s="92"/>
      <c r="F147" s="92"/>
      <c r="G147" s="92"/>
      <c r="H147" s="92"/>
      <c r="I147" s="92"/>
      <c r="J147" s="92" t="s">
        <v>61</v>
      </c>
      <c r="K147" s="92"/>
      <c r="L147" s="92"/>
      <c r="M147" s="92"/>
      <c r="N147" s="92"/>
      <c r="O147" s="92"/>
      <c r="P147" s="92"/>
      <c r="Q147" s="92"/>
    </row>
    <row r="148" spans="1:17" x14ac:dyDescent="0.2">
      <c r="A148" s="152" t="s">
        <v>55</v>
      </c>
      <c r="B148" s="153"/>
      <c r="C148" s="153"/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</row>
    <row r="149" spans="1:17" x14ac:dyDescent="0.2">
      <c r="A149" s="154" t="s">
        <v>56</v>
      </c>
      <c r="B149" s="153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</row>
    <row r="165" spans="1:17" s="18" customFormat="1" x14ac:dyDescent="0.2">
      <c r="A165" s="8"/>
      <c r="B165" s="1"/>
      <c r="C165" s="6"/>
      <c r="D165" s="5"/>
      <c r="E165" s="20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</row>
    <row r="166" spans="1:17" s="18" customFormat="1" x14ac:dyDescent="0.2">
      <c r="A166" s="8"/>
      <c r="B166" s="1"/>
      <c r="C166" s="122"/>
      <c r="D166" s="119"/>
      <c r="E166" s="20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</row>
    <row r="168" spans="1:17" ht="15" x14ac:dyDescent="0.25">
      <c r="A168" s="35"/>
      <c r="B168" s="35"/>
      <c r="C168" s="35"/>
      <c r="D168" s="35"/>
      <c r="E168" s="35"/>
      <c r="F168" s="35"/>
      <c r="G168" s="35"/>
      <c r="H168" s="35"/>
      <c r="I168" s="35"/>
      <c r="J168" s="35" t="s">
        <v>61</v>
      </c>
      <c r="K168" s="35"/>
      <c r="L168" s="35"/>
      <c r="M168" s="129" t="s">
        <v>387</v>
      </c>
      <c r="N168" s="129"/>
      <c r="O168" s="129"/>
      <c r="P168" s="129"/>
      <c r="Q168" s="129"/>
    </row>
    <row r="169" spans="1:17" ht="15" x14ac:dyDescent="0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129"/>
      <c r="N169" s="129"/>
      <c r="O169" s="129"/>
      <c r="P169" s="129"/>
      <c r="Q169" s="129"/>
    </row>
    <row r="170" spans="1:17" ht="15" x14ac:dyDescent="0.25">
      <c r="A170" s="36" t="s">
        <v>0</v>
      </c>
      <c r="B170" s="35"/>
      <c r="C170" s="37"/>
      <c r="D170" s="38"/>
      <c r="E170" s="39"/>
      <c r="F170" s="40"/>
      <c r="G170" s="40"/>
      <c r="H170" s="40"/>
      <c r="I170" s="40"/>
      <c r="J170" s="39"/>
      <c r="K170" s="39"/>
      <c r="L170" s="39"/>
      <c r="M170" s="41" t="s">
        <v>1</v>
      </c>
      <c r="N170" s="35"/>
      <c r="O170" s="39"/>
      <c r="P170" s="39"/>
      <c r="Q170" s="39"/>
    </row>
    <row r="171" spans="1:17" ht="15" x14ac:dyDescent="0.25">
      <c r="A171" s="42" t="s">
        <v>60</v>
      </c>
      <c r="B171" s="35"/>
      <c r="C171" s="37" t="s">
        <v>61</v>
      </c>
      <c r="D171" s="38" t="s">
        <v>61</v>
      </c>
      <c r="E171" s="39"/>
      <c r="F171" s="39"/>
      <c r="G171" s="43"/>
      <c r="H171" s="39"/>
      <c r="I171" s="44"/>
      <c r="J171" s="39"/>
      <c r="K171" s="39"/>
      <c r="L171" s="39"/>
      <c r="M171" s="42" t="s">
        <v>62</v>
      </c>
      <c r="N171" s="35"/>
      <c r="O171" s="39"/>
      <c r="P171" s="39"/>
      <c r="Q171" s="39"/>
    </row>
    <row r="172" spans="1:17" ht="15" x14ac:dyDescent="0.2">
      <c r="A172" s="130" t="s">
        <v>63</v>
      </c>
      <c r="B172" s="130"/>
      <c r="C172" s="130"/>
      <c r="D172" s="38"/>
      <c r="E172" s="39"/>
      <c r="F172" s="39"/>
      <c r="G172" s="43"/>
      <c r="H172" s="39"/>
      <c r="I172" s="44"/>
      <c r="J172" s="39"/>
      <c r="K172" s="39"/>
      <c r="L172" s="131" t="s">
        <v>64</v>
      </c>
      <c r="M172" s="131"/>
      <c r="N172" s="131"/>
      <c r="O172" s="131"/>
      <c r="P172" s="131"/>
      <c r="Q172" s="39"/>
    </row>
    <row r="173" spans="1:17" ht="28.5" customHeight="1" x14ac:dyDescent="0.25">
      <c r="A173" s="130"/>
      <c r="B173" s="130"/>
      <c r="C173" s="130"/>
      <c r="D173" s="38"/>
      <c r="E173" s="35"/>
      <c r="F173" s="35"/>
      <c r="G173" s="35"/>
      <c r="H173" s="35"/>
      <c r="I173" s="35"/>
      <c r="J173" s="39"/>
      <c r="K173" s="39"/>
      <c r="L173" s="131"/>
      <c r="M173" s="131"/>
      <c r="N173" s="131"/>
      <c r="O173" s="131"/>
      <c r="P173" s="131"/>
      <c r="Q173" s="39"/>
    </row>
    <row r="174" spans="1:17" ht="15" x14ac:dyDescent="0.25">
      <c r="A174" s="76"/>
      <c r="B174" s="76"/>
      <c r="C174" s="76"/>
      <c r="D174" s="38"/>
      <c r="E174" s="16"/>
      <c r="F174" s="15" t="s">
        <v>20</v>
      </c>
      <c r="G174" s="16"/>
      <c r="H174" s="48"/>
      <c r="I174" s="35"/>
      <c r="J174" s="39"/>
      <c r="K174" s="39"/>
      <c r="L174" s="77"/>
      <c r="M174" s="77"/>
      <c r="N174" s="77"/>
      <c r="O174" s="77"/>
      <c r="P174" s="77"/>
      <c r="Q174" s="39"/>
    </row>
    <row r="175" spans="1:17" ht="15" x14ac:dyDescent="0.25">
      <c r="A175" s="45" t="s">
        <v>67</v>
      </c>
      <c r="B175" s="35"/>
      <c r="C175" s="37"/>
      <c r="D175" s="38"/>
      <c r="E175" s="49"/>
      <c r="F175" s="50" t="s">
        <v>2</v>
      </c>
      <c r="G175" s="51"/>
      <c r="H175" s="22"/>
      <c r="I175" s="35"/>
      <c r="J175" s="39"/>
      <c r="K175" s="39"/>
      <c r="L175" s="46" t="s">
        <v>67</v>
      </c>
      <c r="M175" s="47"/>
      <c r="N175" s="35"/>
      <c r="O175" s="39"/>
      <c r="P175" s="39"/>
      <c r="Q175" s="39"/>
    </row>
    <row r="178" spans="1:17" x14ac:dyDescent="0.2">
      <c r="A178" s="15"/>
      <c r="B178" s="19"/>
      <c r="C178" s="13"/>
      <c r="D178" s="14"/>
      <c r="E178" s="18"/>
      <c r="F178" s="18"/>
      <c r="G178" s="16"/>
      <c r="H178" s="18"/>
      <c r="I178" s="21"/>
      <c r="J178" s="16"/>
      <c r="K178" s="16"/>
      <c r="L178" s="16"/>
      <c r="M178" s="16"/>
      <c r="N178" s="16"/>
      <c r="O178" s="16"/>
      <c r="P178" s="16"/>
      <c r="Q178" s="16"/>
    </row>
    <row r="179" spans="1:17" x14ac:dyDescent="0.2">
      <c r="A179" s="15"/>
      <c r="B179" s="19"/>
      <c r="C179" s="13"/>
      <c r="D179" s="14"/>
      <c r="E179" s="18"/>
      <c r="F179" s="21" t="s">
        <v>389</v>
      </c>
      <c r="G179" s="16"/>
      <c r="H179" s="18"/>
      <c r="I179" s="21"/>
      <c r="J179" s="16"/>
      <c r="K179" s="16"/>
      <c r="L179" s="16"/>
      <c r="M179" s="16"/>
      <c r="N179" s="16"/>
      <c r="O179" s="16"/>
      <c r="P179" s="16"/>
      <c r="Q179" s="16"/>
    </row>
    <row r="180" spans="1:17" x14ac:dyDescent="0.2">
      <c r="A180" s="15"/>
      <c r="B180" s="19"/>
      <c r="C180" s="13"/>
      <c r="D180" s="14"/>
      <c r="E180" s="18"/>
      <c r="F180" s="21"/>
      <c r="G180" s="16"/>
      <c r="H180" s="18"/>
      <c r="I180" s="21"/>
      <c r="J180" s="16"/>
      <c r="K180" s="16"/>
      <c r="L180" s="16"/>
      <c r="M180" s="16"/>
      <c r="N180" s="16"/>
      <c r="O180" s="16"/>
      <c r="P180" s="16"/>
      <c r="Q180" s="16"/>
    </row>
    <row r="181" spans="1:17" ht="39" customHeight="1" x14ac:dyDescent="0.2">
      <c r="A181" s="15"/>
      <c r="B181" s="19"/>
      <c r="C181" s="55" t="s">
        <v>221</v>
      </c>
      <c r="D181" s="142" t="s">
        <v>238</v>
      </c>
      <c r="E181" s="142"/>
      <c r="F181" s="142"/>
      <c r="G181" s="142"/>
      <c r="H181" s="142"/>
      <c r="I181" s="142"/>
      <c r="J181" s="142"/>
      <c r="K181" s="142"/>
      <c r="L181" s="142"/>
      <c r="M181" s="73"/>
      <c r="N181" s="73"/>
      <c r="O181" s="73"/>
      <c r="P181" s="73"/>
      <c r="Q181" s="16"/>
    </row>
    <row r="182" spans="1:17" x14ac:dyDescent="0.2">
      <c r="A182" s="15"/>
      <c r="B182" s="19"/>
      <c r="C182" s="13"/>
      <c r="D182" s="23"/>
      <c r="E182" s="24"/>
      <c r="F182" s="25" t="s">
        <v>57</v>
      </c>
      <c r="G182" s="22"/>
      <c r="H182" s="18"/>
      <c r="I182" s="26"/>
      <c r="J182" s="22"/>
      <c r="K182" s="22"/>
      <c r="L182" s="22"/>
      <c r="M182" s="22"/>
      <c r="N182" s="22"/>
      <c r="O182" s="22"/>
      <c r="P182" s="16"/>
      <c r="Q182" s="16"/>
    </row>
    <row r="183" spans="1:17" x14ac:dyDescent="0.2">
      <c r="A183" s="60"/>
      <c r="B183" s="61"/>
      <c r="C183" s="13"/>
      <c r="D183" s="14"/>
      <c r="E183" s="18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1:17" ht="15" x14ac:dyDescent="0.25">
      <c r="A184" s="15"/>
      <c r="B184" s="19"/>
      <c r="C184" s="13"/>
      <c r="D184" s="143" t="s">
        <v>3</v>
      </c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</row>
    <row r="185" spans="1:17" ht="15" x14ac:dyDescent="0.25">
      <c r="A185" s="15"/>
      <c r="B185" s="19"/>
      <c r="C185" s="13"/>
      <c r="D185" s="4" t="s">
        <v>24</v>
      </c>
      <c r="E185" s="15"/>
      <c r="F185" s="16"/>
      <c r="G185" s="16"/>
      <c r="H185" s="16"/>
      <c r="I185" s="4"/>
      <c r="J185" s="145">
        <f>J229/1000</f>
        <v>154.97935200000001</v>
      </c>
      <c r="K185" s="146"/>
      <c r="L185" s="3" t="s">
        <v>21</v>
      </c>
      <c r="M185" s="16"/>
      <c r="N185" s="16"/>
      <c r="O185" s="16"/>
      <c r="P185" s="16"/>
      <c r="Q185" s="16"/>
    </row>
    <row r="186" spans="1:17" ht="15" x14ac:dyDescent="0.25">
      <c r="A186" s="15"/>
      <c r="B186" s="19"/>
      <c r="C186" s="13"/>
      <c r="D186" s="4" t="s">
        <v>22</v>
      </c>
      <c r="E186" s="15"/>
      <c r="F186" s="16"/>
      <c r="G186" s="16"/>
      <c r="H186" s="16"/>
      <c r="I186" s="4"/>
      <c r="J186" s="147" t="s">
        <v>223</v>
      </c>
      <c r="K186" s="148"/>
      <c r="L186" s="3" t="s">
        <v>23</v>
      </c>
      <c r="M186" s="16"/>
      <c r="N186" s="16"/>
      <c r="O186" s="16"/>
      <c r="P186" s="16"/>
      <c r="Q186" s="16"/>
    </row>
    <row r="187" spans="1:17" x14ac:dyDescent="0.2">
      <c r="A187" s="15"/>
      <c r="B187" s="19"/>
      <c r="C187" s="13"/>
      <c r="D187" s="10" t="s">
        <v>59</v>
      </c>
      <c r="E187" s="15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1:17" x14ac:dyDescent="0.2">
      <c r="A188" s="15"/>
      <c r="B188" s="19"/>
      <c r="C188" s="13"/>
      <c r="D188" s="14"/>
      <c r="E188" s="15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1:17" x14ac:dyDescent="0.2">
      <c r="E189" s="20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1:17" x14ac:dyDescent="0.2">
      <c r="A190" s="140" t="s">
        <v>4</v>
      </c>
      <c r="B190" s="150" t="s">
        <v>5</v>
      </c>
      <c r="C190" s="140" t="s">
        <v>6</v>
      </c>
      <c r="D190" s="140" t="s">
        <v>7</v>
      </c>
      <c r="E190" s="140" t="s">
        <v>8</v>
      </c>
      <c r="F190" s="140" t="s">
        <v>9</v>
      </c>
      <c r="G190" s="149"/>
      <c r="H190" s="149"/>
      <c r="I190" s="149"/>
      <c r="J190" s="140" t="s">
        <v>10</v>
      </c>
      <c r="K190" s="149"/>
      <c r="L190" s="149"/>
      <c r="M190" s="149"/>
      <c r="N190" s="140" t="s">
        <v>11</v>
      </c>
      <c r="O190" s="140" t="s">
        <v>12</v>
      </c>
      <c r="P190" s="140" t="s">
        <v>13</v>
      </c>
      <c r="Q190" s="140" t="s">
        <v>14</v>
      </c>
    </row>
    <row r="191" spans="1:17" x14ac:dyDescent="0.2">
      <c r="A191" s="149"/>
      <c r="B191" s="151"/>
      <c r="C191" s="140"/>
      <c r="D191" s="140"/>
      <c r="E191" s="149"/>
      <c r="F191" s="140" t="s">
        <v>15</v>
      </c>
      <c r="G191" s="140" t="s">
        <v>16</v>
      </c>
      <c r="H191" s="149"/>
      <c r="I191" s="149"/>
      <c r="J191" s="140" t="s">
        <v>15</v>
      </c>
      <c r="K191" s="140" t="s">
        <v>16</v>
      </c>
      <c r="L191" s="149"/>
      <c r="M191" s="149"/>
      <c r="N191" s="140"/>
      <c r="O191" s="140"/>
      <c r="P191" s="140"/>
      <c r="Q191" s="140"/>
    </row>
    <row r="192" spans="1:17" x14ac:dyDescent="0.2">
      <c r="A192" s="149"/>
      <c r="B192" s="151"/>
      <c r="C192" s="140"/>
      <c r="D192" s="140"/>
      <c r="E192" s="149"/>
      <c r="F192" s="149"/>
      <c r="G192" s="78" t="s">
        <v>17</v>
      </c>
      <c r="H192" s="78" t="s">
        <v>18</v>
      </c>
      <c r="I192" s="78" t="s">
        <v>19</v>
      </c>
      <c r="J192" s="149"/>
      <c r="K192" s="78" t="s">
        <v>17</v>
      </c>
      <c r="L192" s="78" t="s">
        <v>18</v>
      </c>
      <c r="M192" s="78" t="s">
        <v>19</v>
      </c>
      <c r="N192" s="140"/>
      <c r="O192" s="140"/>
      <c r="P192" s="140"/>
      <c r="Q192" s="140"/>
    </row>
    <row r="193" spans="1:17" x14ac:dyDescent="0.2">
      <c r="A193" s="27">
        <v>1</v>
      </c>
      <c r="B193" s="80">
        <v>2</v>
      </c>
      <c r="C193" s="78">
        <v>3</v>
      </c>
      <c r="D193" s="78">
        <v>4</v>
      </c>
      <c r="E193" s="27">
        <v>5</v>
      </c>
      <c r="F193" s="79">
        <v>6</v>
      </c>
      <c r="G193" s="79">
        <v>7</v>
      </c>
      <c r="H193" s="79">
        <v>8</v>
      </c>
      <c r="I193" s="79">
        <v>9</v>
      </c>
      <c r="J193" s="79">
        <v>10</v>
      </c>
      <c r="K193" s="79">
        <v>11</v>
      </c>
      <c r="L193" s="79">
        <v>12</v>
      </c>
      <c r="M193" s="79">
        <v>13</v>
      </c>
      <c r="N193" s="79">
        <v>14</v>
      </c>
      <c r="O193" s="79">
        <v>15</v>
      </c>
      <c r="P193" s="79">
        <v>16</v>
      </c>
      <c r="Q193" s="79">
        <v>17</v>
      </c>
    </row>
    <row r="194" spans="1:17" x14ac:dyDescent="0.2">
      <c r="A194" s="141" t="s">
        <v>237</v>
      </c>
      <c r="B194" s="133"/>
      <c r="C194" s="133"/>
      <c r="D194" s="133"/>
      <c r="E194" s="133"/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</row>
    <row r="195" spans="1:17" ht="45" x14ac:dyDescent="0.2">
      <c r="A195" s="30" t="s">
        <v>26</v>
      </c>
      <c r="B195" s="31" t="s">
        <v>224</v>
      </c>
      <c r="C195" s="75" t="s">
        <v>380</v>
      </c>
      <c r="D195" s="11" t="s">
        <v>121</v>
      </c>
      <c r="E195" s="11" t="s">
        <v>225</v>
      </c>
      <c r="F195" s="32">
        <v>182.67</v>
      </c>
      <c r="G195" s="32">
        <v>156.77000000000001</v>
      </c>
      <c r="H195" s="32">
        <v>25.9</v>
      </c>
      <c r="I195" s="28"/>
      <c r="J195" s="28">
        <v>224.68</v>
      </c>
      <c r="K195" s="28">
        <v>192.83</v>
      </c>
      <c r="L195" s="28">
        <v>31.85</v>
      </c>
      <c r="M195" s="28"/>
      <c r="N195" s="28">
        <v>15.9</v>
      </c>
      <c r="O195" s="28">
        <v>19.600000000000001</v>
      </c>
      <c r="P195" s="28"/>
      <c r="Q195" s="28"/>
    </row>
    <row r="196" spans="1:17" ht="45" x14ac:dyDescent="0.2">
      <c r="A196" s="30" t="s">
        <v>28</v>
      </c>
      <c r="B196" s="31" t="s">
        <v>226</v>
      </c>
      <c r="C196" s="75" t="s">
        <v>227</v>
      </c>
      <c r="D196" s="11" t="s">
        <v>228</v>
      </c>
      <c r="E196" s="11" t="s">
        <v>225</v>
      </c>
      <c r="F196" s="32">
        <v>334.1</v>
      </c>
      <c r="G196" s="32">
        <v>99.62</v>
      </c>
      <c r="H196" s="32">
        <v>43.71</v>
      </c>
      <c r="I196" s="32">
        <v>2.65</v>
      </c>
      <c r="J196" s="28">
        <v>410.94</v>
      </c>
      <c r="K196" s="28">
        <v>122.53</v>
      </c>
      <c r="L196" s="28">
        <v>53.76</v>
      </c>
      <c r="M196" s="28">
        <v>3.26</v>
      </c>
      <c r="N196" s="28">
        <v>9.016</v>
      </c>
      <c r="O196" s="28">
        <v>11.1</v>
      </c>
      <c r="P196" s="28">
        <v>0.16250000000000001</v>
      </c>
      <c r="Q196" s="28">
        <v>0.2</v>
      </c>
    </row>
    <row r="197" spans="1:17" ht="45" x14ac:dyDescent="0.2">
      <c r="A197" s="30" t="s">
        <v>29</v>
      </c>
      <c r="B197" s="31" t="s">
        <v>229</v>
      </c>
      <c r="C197" s="75" t="s">
        <v>230</v>
      </c>
      <c r="D197" s="11" t="s">
        <v>89</v>
      </c>
      <c r="E197" s="27">
        <v>135.30000000000001</v>
      </c>
      <c r="F197" s="32">
        <v>12.62</v>
      </c>
      <c r="G197" s="28"/>
      <c r="H197" s="28"/>
      <c r="I197" s="28"/>
      <c r="J197" s="28">
        <v>1707.49</v>
      </c>
      <c r="K197" s="28"/>
      <c r="L197" s="28"/>
      <c r="M197" s="28"/>
      <c r="N197" s="28"/>
      <c r="O197" s="28"/>
      <c r="P197" s="28"/>
      <c r="Q197" s="28"/>
    </row>
    <row r="198" spans="1:17" ht="45" x14ac:dyDescent="0.2">
      <c r="A198" s="30" t="s">
        <v>30</v>
      </c>
      <c r="B198" s="31" t="s">
        <v>124</v>
      </c>
      <c r="C198" s="75" t="s">
        <v>125</v>
      </c>
      <c r="D198" s="11" t="s">
        <v>126</v>
      </c>
      <c r="E198" s="11" t="s">
        <v>231</v>
      </c>
      <c r="F198" s="32">
        <v>571.13</v>
      </c>
      <c r="G198" s="32">
        <v>242.42</v>
      </c>
      <c r="H198" s="32">
        <v>211.31</v>
      </c>
      <c r="I198" s="32">
        <v>19.34</v>
      </c>
      <c r="J198" s="28">
        <v>504.44</v>
      </c>
      <c r="K198" s="28">
        <v>214.11</v>
      </c>
      <c r="L198" s="28">
        <v>186.64</v>
      </c>
      <c r="M198" s="28">
        <v>17.079999999999998</v>
      </c>
      <c r="N198" s="28">
        <v>22.2</v>
      </c>
      <c r="O198" s="28">
        <v>19.600000000000001</v>
      </c>
      <c r="P198" s="28">
        <v>1.1499999999999999</v>
      </c>
      <c r="Q198" s="28">
        <v>1</v>
      </c>
    </row>
    <row r="199" spans="1:17" ht="45" x14ac:dyDescent="0.2">
      <c r="A199" s="30" t="s">
        <v>31</v>
      </c>
      <c r="B199" s="31" t="s">
        <v>127</v>
      </c>
      <c r="C199" s="75" t="s">
        <v>128</v>
      </c>
      <c r="D199" s="11" t="s">
        <v>129</v>
      </c>
      <c r="E199" s="11" t="s">
        <v>232</v>
      </c>
      <c r="F199" s="32">
        <v>24536.31</v>
      </c>
      <c r="G199" s="28"/>
      <c r="H199" s="28"/>
      <c r="I199" s="28"/>
      <c r="J199" s="28">
        <v>433.41</v>
      </c>
      <c r="K199" s="28"/>
      <c r="L199" s="28"/>
      <c r="M199" s="28"/>
      <c r="N199" s="28"/>
      <c r="O199" s="28"/>
      <c r="P199" s="28"/>
      <c r="Q199" s="28"/>
    </row>
    <row r="200" spans="1:17" ht="45" x14ac:dyDescent="0.2">
      <c r="A200" s="30" t="s">
        <v>33</v>
      </c>
      <c r="B200" s="31" t="s">
        <v>130</v>
      </c>
      <c r="C200" s="75" t="s">
        <v>131</v>
      </c>
      <c r="D200" s="11" t="s">
        <v>89</v>
      </c>
      <c r="E200" s="11" t="s">
        <v>233</v>
      </c>
      <c r="F200" s="32">
        <v>85.87</v>
      </c>
      <c r="G200" s="28"/>
      <c r="H200" s="28"/>
      <c r="I200" s="28"/>
      <c r="J200" s="28">
        <v>11618.21</v>
      </c>
      <c r="K200" s="28"/>
      <c r="L200" s="28"/>
      <c r="M200" s="28"/>
      <c r="N200" s="28"/>
      <c r="O200" s="28"/>
      <c r="P200" s="28"/>
      <c r="Q200" s="28"/>
    </row>
    <row r="201" spans="1:17" ht="45" x14ac:dyDescent="0.2">
      <c r="A201" s="30" t="s">
        <v>34</v>
      </c>
      <c r="B201" s="31" t="s">
        <v>105</v>
      </c>
      <c r="C201" s="75" t="s">
        <v>106</v>
      </c>
      <c r="D201" s="11" t="s">
        <v>107</v>
      </c>
      <c r="E201" s="11" t="s">
        <v>234</v>
      </c>
      <c r="F201" s="32">
        <v>4317.8500000000004</v>
      </c>
      <c r="G201" s="32">
        <v>85.91</v>
      </c>
      <c r="H201" s="32">
        <v>87.38</v>
      </c>
      <c r="I201" s="32">
        <v>5.93</v>
      </c>
      <c r="J201" s="28">
        <v>1899.85</v>
      </c>
      <c r="K201" s="28">
        <v>37.799999999999997</v>
      </c>
      <c r="L201" s="28">
        <v>38.450000000000003</v>
      </c>
      <c r="M201" s="28">
        <v>2.61</v>
      </c>
      <c r="N201" s="28">
        <v>7.6704999999999997</v>
      </c>
      <c r="O201" s="28">
        <v>3.4</v>
      </c>
      <c r="P201" s="28">
        <v>0.36249999999999999</v>
      </c>
      <c r="Q201" s="28">
        <v>0.2</v>
      </c>
    </row>
    <row r="202" spans="1:17" ht="45" x14ac:dyDescent="0.2">
      <c r="A202" s="30" t="s">
        <v>36</v>
      </c>
      <c r="B202" s="31" t="s">
        <v>108</v>
      </c>
      <c r="C202" s="75" t="s">
        <v>109</v>
      </c>
      <c r="D202" s="11" t="s">
        <v>37</v>
      </c>
      <c r="E202" s="11" t="s">
        <v>235</v>
      </c>
      <c r="F202" s="32">
        <v>264.63</v>
      </c>
      <c r="G202" s="32">
        <v>82.19</v>
      </c>
      <c r="H202" s="32">
        <v>10.96</v>
      </c>
      <c r="I202" s="32">
        <v>0.15</v>
      </c>
      <c r="J202" s="28">
        <v>29.11</v>
      </c>
      <c r="K202" s="28">
        <v>9.0399999999999991</v>
      </c>
      <c r="L202" s="28">
        <v>1.21</v>
      </c>
      <c r="M202" s="28">
        <v>0.02</v>
      </c>
      <c r="N202" s="28">
        <v>6.1064999999999996</v>
      </c>
      <c r="O202" s="28">
        <v>0.7</v>
      </c>
      <c r="P202" s="28">
        <v>1.2500000000000001E-2</v>
      </c>
      <c r="Q202" s="28"/>
    </row>
    <row r="203" spans="1:17" ht="45" x14ac:dyDescent="0.2">
      <c r="A203" s="30" t="s">
        <v>38</v>
      </c>
      <c r="B203" s="31" t="s">
        <v>110</v>
      </c>
      <c r="C203" s="75" t="s">
        <v>111</v>
      </c>
      <c r="D203" s="11" t="s">
        <v>37</v>
      </c>
      <c r="E203" s="27">
        <v>0.11</v>
      </c>
      <c r="F203" s="32">
        <v>1345.45</v>
      </c>
      <c r="G203" s="32">
        <v>915.25</v>
      </c>
      <c r="H203" s="32">
        <v>3.69</v>
      </c>
      <c r="I203" s="32">
        <v>0.2</v>
      </c>
      <c r="J203" s="28">
        <v>148</v>
      </c>
      <c r="K203" s="28">
        <v>100.68</v>
      </c>
      <c r="L203" s="28">
        <v>0.41</v>
      </c>
      <c r="M203" s="28">
        <v>0.02</v>
      </c>
      <c r="N203" s="28">
        <v>81.718999999999994</v>
      </c>
      <c r="O203" s="28">
        <v>9</v>
      </c>
      <c r="P203" s="28">
        <v>1.2500000000000001E-2</v>
      </c>
      <c r="Q203" s="28"/>
    </row>
    <row r="204" spans="1:17" ht="45" x14ac:dyDescent="0.2">
      <c r="A204" s="30" t="s">
        <v>39</v>
      </c>
      <c r="B204" s="31" t="s">
        <v>132</v>
      </c>
      <c r="C204" s="75" t="s">
        <v>133</v>
      </c>
      <c r="D204" s="11" t="s">
        <v>134</v>
      </c>
      <c r="E204" s="27">
        <v>1</v>
      </c>
      <c r="F204" s="32">
        <v>721.01</v>
      </c>
      <c r="G204" s="32">
        <v>95.19</v>
      </c>
      <c r="H204" s="32">
        <v>8.32</v>
      </c>
      <c r="I204" s="28"/>
      <c r="J204" s="28">
        <v>721.01</v>
      </c>
      <c r="K204" s="28">
        <v>95.19</v>
      </c>
      <c r="L204" s="28">
        <v>8.32</v>
      </c>
      <c r="M204" s="28"/>
      <c r="N204" s="28">
        <v>8.83</v>
      </c>
      <c r="O204" s="28">
        <v>8.8000000000000007</v>
      </c>
      <c r="P204" s="28"/>
      <c r="Q204" s="28"/>
    </row>
    <row r="205" spans="1:17" ht="56.25" x14ac:dyDescent="0.2">
      <c r="A205" s="30" t="s">
        <v>40</v>
      </c>
      <c r="B205" s="31" t="s">
        <v>136</v>
      </c>
      <c r="C205" s="75" t="s">
        <v>137</v>
      </c>
      <c r="D205" s="11" t="s">
        <v>43</v>
      </c>
      <c r="E205" s="27">
        <v>1.3</v>
      </c>
      <c r="F205" s="32">
        <v>43.98</v>
      </c>
      <c r="G205" s="28"/>
      <c r="H205" s="28"/>
      <c r="I205" s="28"/>
      <c r="J205" s="28">
        <v>57.17</v>
      </c>
      <c r="K205" s="28"/>
      <c r="L205" s="28"/>
      <c r="M205" s="28"/>
      <c r="N205" s="28"/>
      <c r="O205" s="28"/>
      <c r="P205" s="28"/>
      <c r="Q205" s="28"/>
    </row>
    <row r="206" spans="1:17" ht="56.25" x14ac:dyDescent="0.2">
      <c r="A206" s="30" t="s">
        <v>41</v>
      </c>
      <c r="B206" s="31" t="s">
        <v>139</v>
      </c>
      <c r="C206" s="75" t="s">
        <v>140</v>
      </c>
      <c r="D206" s="11" t="s">
        <v>43</v>
      </c>
      <c r="E206" s="27">
        <v>1.3</v>
      </c>
      <c r="F206" s="32">
        <v>25.71</v>
      </c>
      <c r="G206" s="28"/>
      <c r="H206" s="32">
        <v>25.71</v>
      </c>
      <c r="I206" s="28"/>
      <c r="J206" s="28">
        <v>33.42</v>
      </c>
      <c r="K206" s="28"/>
      <c r="L206" s="28">
        <v>33.42</v>
      </c>
      <c r="M206" s="28"/>
      <c r="N206" s="28"/>
      <c r="O206" s="28"/>
      <c r="P206" s="28"/>
      <c r="Q206" s="28"/>
    </row>
    <row r="207" spans="1:17" x14ac:dyDescent="0.2">
      <c r="A207" s="132" t="s">
        <v>46</v>
      </c>
      <c r="B207" s="133"/>
      <c r="C207" s="133"/>
      <c r="D207" s="133"/>
      <c r="E207" s="133"/>
      <c r="F207" s="133"/>
      <c r="G207" s="133"/>
      <c r="H207" s="133"/>
      <c r="I207" s="133"/>
      <c r="J207" s="32">
        <v>17787.73</v>
      </c>
      <c r="K207" s="32">
        <v>772.18</v>
      </c>
      <c r="L207" s="32">
        <v>354.06</v>
      </c>
      <c r="M207" s="32">
        <v>22.99</v>
      </c>
      <c r="N207" s="28"/>
      <c r="O207" s="32">
        <v>72.2</v>
      </c>
      <c r="P207" s="28"/>
      <c r="Q207" s="32">
        <v>1.4</v>
      </c>
    </row>
    <row r="208" spans="1:17" x14ac:dyDescent="0.2">
      <c r="A208" s="132" t="s">
        <v>47</v>
      </c>
      <c r="B208" s="133"/>
      <c r="C208" s="133"/>
      <c r="D208" s="133"/>
      <c r="E208" s="133"/>
      <c r="F208" s="133"/>
      <c r="G208" s="133"/>
      <c r="H208" s="133"/>
      <c r="I208" s="133"/>
      <c r="J208" s="32">
        <v>858.76</v>
      </c>
      <c r="K208" s="28"/>
      <c r="L208" s="28"/>
      <c r="M208" s="28"/>
      <c r="N208" s="28"/>
      <c r="O208" s="28"/>
      <c r="P208" s="28"/>
      <c r="Q208" s="28"/>
    </row>
    <row r="209" spans="1:17" x14ac:dyDescent="0.2">
      <c r="A209" s="132" t="s">
        <v>48</v>
      </c>
      <c r="B209" s="133"/>
      <c r="C209" s="133"/>
      <c r="D209" s="133"/>
      <c r="E209" s="133"/>
      <c r="F209" s="133"/>
      <c r="G209" s="133"/>
      <c r="H209" s="133"/>
      <c r="I209" s="133"/>
      <c r="J209" s="32">
        <v>458.46</v>
      </c>
      <c r="K209" s="28"/>
      <c r="L209" s="28"/>
      <c r="M209" s="28"/>
      <c r="N209" s="28"/>
      <c r="O209" s="28"/>
      <c r="P209" s="28"/>
      <c r="Q209" s="28"/>
    </row>
    <row r="210" spans="1:17" x14ac:dyDescent="0.2">
      <c r="A210" s="141" t="s">
        <v>49</v>
      </c>
      <c r="B210" s="133"/>
      <c r="C210" s="133"/>
      <c r="D210" s="133"/>
      <c r="E210" s="133"/>
      <c r="F210" s="133"/>
      <c r="G210" s="133"/>
      <c r="H210" s="133"/>
      <c r="I210" s="133"/>
      <c r="J210" s="28"/>
      <c r="K210" s="28"/>
      <c r="L210" s="28"/>
      <c r="M210" s="28"/>
      <c r="N210" s="28"/>
      <c r="O210" s="28"/>
      <c r="P210" s="28"/>
      <c r="Q210" s="28"/>
    </row>
    <row r="211" spans="1:17" x14ac:dyDescent="0.2">
      <c r="A211" s="132" t="s">
        <v>376</v>
      </c>
      <c r="B211" s="133"/>
      <c r="C211" s="133"/>
      <c r="D211" s="133"/>
      <c r="E211" s="133"/>
      <c r="F211" s="133"/>
      <c r="G211" s="133"/>
      <c r="H211" s="133"/>
      <c r="I211" s="133"/>
      <c r="J211" s="32">
        <v>1881.24</v>
      </c>
      <c r="K211" s="28"/>
      <c r="L211" s="28"/>
      <c r="M211" s="28"/>
      <c r="N211" s="28"/>
      <c r="O211" s="32">
        <v>39.200000000000003</v>
      </c>
      <c r="P211" s="28"/>
      <c r="Q211" s="32">
        <v>1</v>
      </c>
    </row>
    <row r="212" spans="1:17" x14ac:dyDescent="0.2">
      <c r="A212" s="132" t="s">
        <v>112</v>
      </c>
      <c r="B212" s="133"/>
      <c r="C212" s="133"/>
      <c r="D212" s="133"/>
      <c r="E212" s="133"/>
      <c r="F212" s="133"/>
      <c r="G212" s="133"/>
      <c r="H212" s="133"/>
      <c r="I212" s="133"/>
      <c r="J212" s="32">
        <v>4309.55</v>
      </c>
      <c r="K212" s="28"/>
      <c r="L212" s="28"/>
      <c r="M212" s="28"/>
      <c r="N212" s="28"/>
      <c r="O212" s="32">
        <v>14.5</v>
      </c>
      <c r="P212" s="28"/>
      <c r="Q212" s="32">
        <v>0.4</v>
      </c>
    </row>
    <row r="213" spans="1:17" x14ac:dyDescent="0.2">
      <c r="A213" s="132" t="s">
        <v>102</v>
      </c>
      <c r="B213" s="133"/>
      <c r="C213" s="133"/>
      <c r="D213" s="133"/>
      <c r="E213" s="133"/>
      <c r="F213" s="133"/>
      <c r="G213" s="133"/>
      <c r="H213" s="133"/>
      <c r="I213" s="133"/>
      <c r="J213" s="32">
        <v>11618.21</v>
      </c>
      <c r="K213" s="28"/>
      <c r="L213" s="28"/>
      <c r="M213" s="28"/>
      <c r="N213" s="28"/>
      <c r="O213" s="28"/>
      <c r="P213" s="28"/>
      <c r="Q213" s="28"/>
    </row>
    <row r="214" spans="1:17" x14ac:dyDescent="0.2">
      <c r="A214" s="132" t="s">
        <v>113</v>
      </c>
      <c r="B214" s="133"/>
      <c r="C214" s="133"/>
      <c r="D214" s="133"/>
      <c r="E214" s="133"/>
      <c r="F214" s="133"/>
      <c r="G214" s="133"/>
      <c r="H214" s="133"/>
      <c r="I214" s="133"/>
      <c r="J214" s="32">
        <v>42.65</v>
      </c>
      <c r="K214" s="28"/>
      <c r="L214" s="28"/>
      <c r="M214" s="28"/>
      <c r="N214" s="28"/>
      <c r="O214" s="32">
        <v>0.7</v>
      </c>
      <c r="P214" s="28"/>
      <c r="Q214" s="28"/>
    </row>
    <row r="215" spans="1:17" x14ac:dyDescent="0.2">
      <c r="A215" s="132" t="s">
        <v>51</v>
      </c>
      <c r="B215" s="133"/>
      <c r="C215" s="133"/>
      <c r="D215" s="133"/>
      <c r="E215" s="133"/>
      <c r="F215" s="133"/>
      <c r="G215" s="133"/>
      <c r="H215" s="133"/>
      <c r="I215" s="133"/>
      <c r="J215" s="32">
        <v>300.82</v>
      </c>
      <c r="K215" s="28"/>
      <c r="L215" s="28"/>
      <c r="M215" s="28"/>
      <c r="N215" s="28"/>
      <c r="O215" s="32">
        <v>9</v>
      </c>
      <c r="P215" s="28"/>
      <c r="Q215" s="28"/>
    </row>
    <row r="216" spans="1:17" x14ac:dyDescent="0.2">
      <c r="A216" s="132" t="s">
        <v>141</v>
      </c>
      <c r="B216" s="133"/>
      <c r="C216" s="133"/>
      <c r="D216" s="133"/>
      <c r="E216" s="133"/>
      <c r="F216" s="133"/>
      <c r="G216" s="133"/>
      <c r="H216" s="133"/>
      <c r="I216" s="133"/>
      <c r="J216" s="32">
        <v>861.89</v>
      </c>
      <c r="K216" s="28"/>
      <c r="L216" s="28"/>
      <c r="M216" s="28"/>
      <c r="N216" s="28"/>
      <c r="O216" s="32">
        <v>8.8000000000000007</v>
      </c>
      <c r="P216" s="28"/>
      <c r="Q216" s="28"/>
    </row>
    <row r="217" spans="1:17" x14ac:dyDescent="0.2">
      <c r="A217" s="132" t="s">
        <v>52</v>
      </c>
      <c r="B217" s="133"/>
      <c r="C217" s="133"/>
      <c r="D217" s="133"/>
      <c r="E217" s="133"/>
      <c r="F217" s="133"/>
      <c r="G217" s="133"/>
      <c r="H217" s="133"/>
      <c r="I217" s="133"/>
      <c r="J217" s="32">
        <v>57.17</v>
      </c>
      <c r="K217" s="28"/>
      <c r="L217" s="28"/>
      <c r="M217" s="28"/>
      <c r="N217" s="28"/>
      <c r="O217" s="28"/>
      <c r="P217" s="28"/>
      <c r="Q217" s="28"/>
    </row>
    <row r="218" spans="1:17" x14ac:dyDescent="0.2">
      <c r="A218" s="132" t="s">
        <v>53</v>
      </c>
      <c r="B218" s="133"/>
      <c r="C218" s="133"/>
      <c r="D218" s="133"/>
      <c r="E218" s="133"/>
      <c r="F218" s="133"/>
      <c r="G218" s="133"/>
      <c r="H218" s="133"/>
      <c r="I218" s="133"/>
      <c r="J218" s="32">
        <v>33.42</v>
      </c>
      <c r="K218" s="28"/>
      <c r="L218" s="28"/>
      <c r="M218" s="28"/>
      <c r="N218" s="28"/>
      <c r="O218" s="28"/>
      <c r="P218" s="28"/>
      <c r="Q218" s="28"/>
    </row>
    <row r="219" spans="1:17" x14ac:dyDescent="0.2">
      <c r="A219" s="132" t="s">
        <v>54</v>
      </c>
      <c r="B219" s="133"/>
      <c r="C219" s="133"/>
      <c r="D219" s="133"/>
      <c r="E219" s="133"/>
      <c r="F219" s="133"/>
      <c r="G219" s="133"/>
      <c r="H219" s="133"/>
      <c r="I219" s="133"/>
      <c r="J219" s="32">
        <v>19104.95</v>
      </c>
      <c r="K219" s="28"/>
      <c r="L219" s="28"/>
      <c r="M219" s="28"/>
      <c r="N219" s="28"/>
      <c r="O219" s="32">
        <v>72.2</v>
      </c>
      <c r="P219" s="28"/>
      <c r="Q219" s="32">
        <v>1.4</v>
      </c>
    </row>
    <row r="220" spans="1:17" x14ac:dyDescent="0.2">
      <c r="A220" s="132" t="s">
        <v>114</v>
      </c>
      <c r="B220" s="133"/>
      <c r="C220" s="133"/>
      <c r="D220" s="133"/>
      <c r="E220" s="133"/>
      <c r="F220" s="133"/>
      <c r="G220" s="133"/>
      <c r="H220" s="133"/>
      <c r="I220" s="133"/>
      <c r="J220" s="28"/>
      <c r="K220" s="28"/>
      <c r="L220" s="28"/>
      <c r="M220" s="28"/>
      <c r="N220" s="28"/>
      <c r="O220" s="28"/>
      <c r="P220" s="28"/>
      <c r="Q220" s="28"/>
    </row>
    <row r="221" spans="1:17" x14ac:dyDescent="0.2">
      <c r="A221" s="132" t="s">
        <v>115</v>
      </c>
      <c r="B221" s="133"/>
      <c r="C221" s="133"/>
      <c r="D221" s="133"/>
      <c r="E221" s="133"/>
      <c r="F221" s="133"/>
      <c r="G221" s="133"/>
      <c r="H221" s="133"/>
      <c r="I221" s="133"/>
      <c r="J221" s="32">
        <v>16604.32</v>
      </c>
      <c r="K221" s="28"/>
      <c r="L221" s="28"/>
      <c r="M221" s="28"/>
      <c r="N221" s="28"/>
      <c r="O221" s="28"/>
      <c r="P221" s="28"/>
      <c r="Q221" s="28"/>
    </row>
    <row r="222" spans="1:17" x14ac:dyDescent="0.2">
      <c r="A222" s="132" t="s">
        <v>116</v>
      </c>
      <c r="B222" s="133"/>
      <c r="C222" s="133"/>
      <c r="D222" s="133"/>
      <c r="E222" s="133"/>
      <c r="F222" s="133"/>
      <c r="G222" s="133"/>
      <c r="H222" s="133"/>
      <c r="I222" s="133"/>
      <c r="J222" s="32">
        <v>354.06</v>
      </c>
      <c r="K222" s="28"/>
      <c r="L222" s="28"/>
      <c r="M222" s="28"/>
      <c r="N222" s="28"/>
      <c r="O222" s="28"/>
      <c r="P222" s="28"/>
      <c r="Q222" s="28"/>
    </row>
    <row r="223" spans="1:17" x14ac:dyDescent="0.2">
      <c r="A223" s="132" t="s">
        <v>117</v>
      </c>
      <c r="B223" s="133"/>
      <c r="C223" s="133"/>
      <c r="D223" s="133"/>
      <c r="E223" s="133"/>
      <c r="F223" s="133"/>
      <c r="G223" s="133"/>
      <c r="H223" s="133"/>
      <c r="I223" s="133"/>
      <c r="J223" s="32">
        <v>795.17</v>
      </c>
      <c r="K223" s="28"/>
      <c r="L223" s="28"/>
      <c r="M223" s="28"/>
      <c r="N223" s="28"/>
      <c r="O223" s="28"/>
      <c r="P223" s="28"/>
      <c r="Q223" s="28"/>
    </row>
    <row r="224" spans="1:17" x14ac:dyDescent="0.2">
      <c r="A224" s="132" t="s">
        <v>118</v>
      </c>
      <c r="B224" s="133"/>
      <c r="C224" s="133"/>
      <c r="D224" s="133"/>
      <c r="E224" s="133"/>
      <c r="F224" s="133"/>
      <c r="G224" s="133"/>
      <c r="H224" s="133"/>
      <c r="I224" s="133"/>
      <c r="J224" s="32">
        <v>858.76</v>
      </c>
      <c r="K224" s="28"/>
      <c r="L224" s="28"/>
      <c r="M224" s="28"/>
      <c r="N224" s="28"/>
      <c r="O224" s="28"/>
      <c r="P224" s="28"/>
      <c r="Q224" s="28"/>
    </row>
    <row r="225" spans="1:17" x14ac:dyDescent="0.2">
      <c r="A225" s="132" t="s">
        <v>119</v>
      </c>
      <c r="B225" s="133"/>
      <c r="C225" s="133"/>
      <c r="D225" s="133"/>
      <c r="E225" s="133"/>
      <c r="F225" s="133"/>
      <c r="G225" s="133"/>
      <c r="H225" s="133"/>
      <c r="I225" s="133"/>
      <c r="J225" s="32">
        <v>458.46</v>
      </c>
      <c r="K225" s="28"/>
      <c r="L225" s="28"/>
      <c r="M225" s="28"/>
      <c r="N225" s="28"/>
      <c r="O225" s="28"/>
      <c r="P225" s="28"/>
      <c r="Q225" s="28"/>
    </row>
    <row r="226" spans="1:17" x14ac:dyDescent="0.2">
      <c r="A226" s="132" t="s">
        <v>236</v>
      </c>
      <c r="B226" s="133"/>
      <c r="C226" s="133"/>
      <c r="D226" s="133"/>
      <c r="E226" s="133"/>
      <c r="F226" s="133"/>
      <c r="G226" s="133"/>
      <c r="H226" s="133"/>
      <c r="I226" s="133"/>
      <c r="J226" s="32">
        <v>129149.46</v>
      </c>
      <c r="K226" s="28"/>
      <c r="L226" s="28"/>
      <c r="M226" s="28"/>
      <c r="N226" s="28"/>
      <c r="O226" s="28"/>
      <c r="P226" s="28"/>
      <c r="Q226" s="28"/>
    </row>
    <row r="227" spans="1:17" ht="12.75" customHeight="1" x14ac:dyDescent="0.2">
      <c r="A227" s="123" t="s">
        <v>69</v>
      </c>
      <c r="B227" s="124"/>
      <c r="C227" s="124"/>
      <c r="D227" s="124"/>
      <c r="E227" s="124"/>
      <c r="F227" s="124"/>
      <c r="G227" s="124"/>
      <c r="H227" s="124"/>
      <c r="I227" s="125"/>
      <c r="J227" s="102">
        <v>129149.46</v>
      </c>
      <c r="K227" s="28"/>
      <c r="L227" s="28"/>
      <c r="M227" s="28"/>
      <c r="N227" s="28"/>
      <c r="O227" s="29">
        <v>72.2</v>
      </c>
      <c r="P227" s="28"/>
      <c r="Q227" s="29">
        <v>1.4</v>
      </c>
    </row>
    <row r="228" spans="1:17" x14ac:dyDescent="0.2">
      <c r="A228" s="126" t="s">
        <v>68</v>
      </c>
      <c r="B228" s="127"/>
      <c r="C228" s="127"/>
      <c r="D228" s="127"/>
      <c r="E228" s="127"/>
      <c r="F228" s="127"/>
      <c r="G228" s="127"/>
      <c r="H228" s="127"/>
      <c r="I228" s="128"/>
      <c r="J228" s="105">
        <f>J227*0.2</f>
        <v>25829.892000000003</v>
      </c>
      <c r="K228" s="28"/>
      <c r="L228" s="28"/>
      <c r="M228" s="28"/>
      <c r="N228" s="28"/>
      <c r="O228" s="28"/>
      <c r="P228" s="28"/>
      <c r="Q228" s="28"/>
    </row>
    <row r="229" spans="1:17" x14ac:dyDescent="0.2">
      <c r="A229" s="123" t="s">
        <v>70</v>
      </c>
      <c r="B229" s="124"/>
      <c r="C229" s="124"/>
      <c r="D229" s="124"/>
      <c r="E229" s="124"/>
      <c r="F229" s="124"/>
      <c r="G229" s="124"/>
      <c r="H229" s="124"/>
      <c r="I229" s="125"/>
      <c r="J229" s="98">
        <f>J227+J228</f>
        <v>154979.35200000001</v>
      </c>
      <c r="K229" s="28"/>
      <c r="L229" s="28"/>
      <c r="M229" s="28"/>
      <c r="N229" s="28"/>
      <c r="O229" s="28"/>
      <c r="P229" s="28"/>
      <c r="Q229" s="28"/>
    </row>
    <row r="230" spans="1:17" x14ac:dyDescent="0.2">
      <c r="A230" s="94"/>
      <c r="B230" s="95"/>
      <c r="C230" s="96"/>
      <c r="D230" s="96"/>
      <c r="E230" s="94"/>
      <c r="F230" s="94"/>
      <c r="G230" s="94"/>
      <c r="H230" s="94"/>
      <c r="I230" s="94"/>
      <c r="J230" s="94" t="s">
        <v>61</v>
      </c>
      <c r="K230" s="94"/>
      <c r="L230" s="94"/>
      <c r="M230" s="94"/>
      <c r="N230" s="94"/>
      <c r="O230" s="94"/>
      <c r="P230" s="94"/>
      <c r="Q230" s="94"/>
    </row>
    <row r="231" spans="1:17" x14ac:dyDescent="0.2">
      <c r="A231" s="134" t="s">
        <v>55</v>
      </c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</row>
    <row r="232" spans="1:17" x14ac:dyDescent="0.2">
      <c r="A232" s="136" t="s">
        <v>56</v>
      </c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</row>
    <row r="233" spans="1:17" s="18" customFormat="1" x14ac:dyDescent="0.2">
      <c r="A233" s="99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</row>
    <row r="234" spans="1:17" s="18" customFormat="1" x14ac:dyDescent="0.2">
      <c r="A234" s="99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</row>
    <row r="235" spans="1:17" s="18" customFormat="1" x14ac:dyDescent="0.2">
      <c r="A235" s="99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</row>
    <row r="236" spans="1:17" s="18" customFormat="1" x14ac:dyDescent="0.2">
      <c r="A236" s="121"/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</row>
    <row r="237" spans="1:17" s="18" customFormat="1" x14ac:dyDescent="0.2">
      <c r="A237" s="99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</row>
    <row r="238" spans="1:17" ht="15" x14ac:dyDescent="0.25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129" t="s">
        <v>387</v>
      </c>
      <c r="N238" s="129"/>
      <c r="O238" s="129"/>
      <c r="P238" s="129"/>
      <c r="Q238" s="129"/>
    </row>
    <row r="239" spans="1:17" ht="15" x14ac:dyDescent="0.25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129"/>
      <c r="N239" s="129"/>
      <c r="O239" s="129"/>
      <c r="P239" s="129"/>
      <c r="Q239" s="129"/>
    </row>
    <row r="240" spans="1:17" ht="15" x14ac:dyDescent="0.25">
      <c r="A240" s="36" t="s">
        <v>0</v>
      </c>
      <c r="B240" s="35"/>
      <c r="C240" s="37"/>
      <c r="D240" s="38"/>
      <c r="E240" s="39"/>
      <c r="F240" s="40"/>
      <c r="G240" s="40"/>
      <c r="H240" s="40"/>
      <c r="I240" s="40"/>
      <c r="J240" s="39"/>
      <c r="K240" s="39"/>
      <c r="L240" s="39"/>
      <c r="M240" s="41" t="s">
        <v>1</v>
      </c>
      <c r="N240" s="35"/>
      <c r="O240" s="39"/>
      <c r="P240" s="39"/>
      <c r="Q240" s="39"/>
    </row>
    <row r="241" spans="1:17" ht="15" x14ac:dyDescent="0.25">
      <c r="A241" s="42" t="s">
        <v>60</v>
      </c>
      <c r="B241" s="35"/>
      <c r="C241" s="37" t="s">
        <v>61</v>
      </c>
      <c r="D241" s="38" t="s">
        <v>61</v>
      </c>
      <c r="E241" s="39"/>
      <c r="F241" s="39"/>
      <c r="G241" s="43"/>
      <c r="H241" s="39"/>
      <c r="I241" s="44"/>
      <c r="J241" s="39"/>
      <c r="K241" s="39"/>
      <c r="L241" s="39"/>
      <c r="M241" s="42" t="s">
        <v>62</v>
      </c>
      <c r="N241" s="35"/>
      <c r="O241" s="39"/>
      <c r="P241" s="39"/>
      <c r="Q241" s="39"/>
    </row>
    <row r="242" spans="1:17" ht="15" x14ac:dyDescent="0.2">
      <c r="A242" s="130" t="s">
        <v>63</v>
      </c>
      <c r="B242" s="130"/>
      <c r="C242" s="130"/>
      <c r="D242" s="38"/>
      <c r="E242" s="39"/>
      <c r="F242" s="39"/>
      <c r="G242" s="43"/>
      <c r="H242" s="39"/>
      <c r="I242" s="44"/>
      <c r="J242" s="39"/>
      <c r="K242" s="39"/>
      <c r="L242" s="131" t="s">
        <v>64</v>
      </c>
      <c r="M242" s="131"/>
      <c r="N242" s="131"/>
      <c r="O242" s="131"/>
      <c r="P242" s="131"/>
      <c r="Q242" s="39"/>
    </row>
    <row r="243" spans="1:17" ht="45.75" customHeight="1" x14ac:dyDescent="0.25">
      <c r="A243" s="130"/>
      <c r="B243" s="130"/>
      <c r="C243" s="130"/>
      <c r="D243" s="38"/>
      <c r="E243" s="35"/>
      <c r="F243" s="35"/>
      <c r="G243" s="35"/>
      <c r="H243" s="35"/>
      <c r="I243" s="35"/>
      <c r="J243" s="39"/>
      <c r="K243" s="39"/>
      <c r="L243" s="131"/>
      <c r="M243" s="131"/>
      <c r="N243" s="131"/>
      <c r="O243" s="131"/>
      <c r="P243" s="131"/>
      <c r="Q243" s="39"/>
    </row>
    <row r="244" spans="1:17" ht="15" x14ac:dyDescent="0.25">
      <c r="A244" s="76"/>
      <c r="B244" s="76"/>
      <c r="C244" s="76"/>
      <c r="D244" s="38"/>
      <c r="E244" s="16"/>
      <c r="F244" s="15" t="s">
        <v>20</v>
      </c>
      <c r="G244" s="16"/>
      <c r="H244" s="48"/>
      <c r="I244" s="35"/>
      <c r="J244" s="39"/>
      <c r="K244" s="39"/>
      <c r="L244" s="77"/>
      <c r="M244" s="77"/>
      <c r="N244" s="77"/>
      <c r="O244" s="77"/>
      <c r="P244" s="77"/>
      <c r="Q244" s="39"/>
    </row>
    <row r="245" spans="1:17" ht="15" x14ac:dyDescent="0.25">
      <c r="A245" s="45" t="s">
        <v>67</v>
      </c>
      <c r="B245" s="35"/>
      <c r="C245" s="37"/>
      <c r="D245" s="38"/>
      <c r="E245" s="49"/>
      <c r="F245" s="50" t="s">
        <v>2</v>
      </c>
      <c r="G245" s="51"/>
      <c r="H245" s="22"/>
      <c r="I245" s="35"/>
      <c r="J245" s="39"/>
      <c r="K245" s="39"/>
      <c r="L245" s="46" t="s">
        <v>67</v>
      </c>
      <c r="M245" s="47"/>
      <c r="N245" s="35"/>
      <c r="O245" s="39"/>
      <c r="P245" s="39"/>
      <c r="Q245" s="39"/>
    </row>
    <row r="248" spans="1:17" x14ac:dyDescent="0.2">
      <c r="A248" s="15"/>
      <c r="B248" s="19"/>
      <c r="C248" s="13"/>
      <c r="D248" s="14"/>
      <c r="E248" s="18"/>
      <c r="F248" s="21" t="s">
        <v>390</v>
      </c>
      <c r="G248" s="16"/>
      <c r="H248" s="18"/>
      <c r="I248" s="21"/>
      <c r="J248" s="16"/>
      <c r="K248" s="16"/>
      <c r="L248" s="16"/>
      <c r="M248" s="16"/>
      <c r="N248" s="16"/>
      <c r="O248" s="16"/>
      <c r="P248" s="16"/>
      <c r="Q248" s="16"/>
    </row>
    <row r="249" spans="1:17" x14ac:dyDescent="0.2">
      <c r="A249" s="15"/>
      <c r="B249" s="19"/>
      <c r="C249" s="13"/>
      <c r="D249" s="14"/>
      <c r="E249" s="18"/>
      <c r="F249" s="21"/>
      <c r="G249" s="16"/>
      <c r="H249" s="18"/>
      <c r="I249" s="21"/>
      <c r="J249" s="16"/>
      <c r="K249" s="16"/>
      <c r="L249" s="16"/>
      <c r="M249" s="16"/>
      <c r="N249" s="16"/>
      <c r="O249" s="16"/>
      <c r="P249" s="16"/>
      <c r="Q249" s="16"/>
    </row>
    <row r="250" spans="1:17" ht="42.75" customHeight="1" x14ac:dyDescent="0.2">
      <c r="A250" s="15"/>
      <c r="B250" s="19"/>
      <c r="C250" s="55" t="s">
        <v>221</v>
      </c>
      <c r="D250" s="142" t="s">
        <v>291</v>
      </c>
      <c r="E250" s="142"/>
      <c r="F250" s="142"/>
      <c r="G250" s="142"/>
      <c r="H250" s="142"/>
      <c r="I250" s="142"/>
      <c r="J250" s="142"/>
      <c r="K250" s="142"/>
      <c r="L250" s="73"/>
      <c r="M250" s="73"/>
      <c r="N250" s="73"/>
      <c r="O250" s="73"/>
      <c r="P250" s="73"/>
      <c r="Q250" s="16"/>
    </row>
    <row r="251" spans="1:17" x14ac:dyDescent="0.2">
      <c r="A251" s="15"/>
      <c r="B251" s="19"/>
      <c r="C251" s="13"/>
      <c r="D251" s="23"/>
      <c r="E251" s="24"/>
      <c r="F251" s="25" t="s">
        <v>57</v>
      </c>
      <c r="G251" s="22"/>
      <c r="H251" s="18"/>
      <c r="I251" s="26"/>
      <c r="J251" s="22"/>
      <c r="K251" s="22"/>
      <c r="L251" s="22"/>
      <c r="M251" s="22"/>
      <c r="N251" s="22"/>
      <c r="O251" s="22"/>
      <c r="P251" s="16"/>
      <c r="Q251" s="16"/>
    </row>
    <row r="252" spans="1:17" x14ac:dyDescent="0.2">
      <c r="A252" s="60"/>
      <c r="B252" s="61"/>
      <c r="C252" s="13"/>
      <c r="D252" s="14"/>
      <c r="E252" s="18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1:17" ht="15" x14ac:dyDescent="0.25">
      <c r="A253" s="15"/>
      <c r="B253" s="19"/>
      <c r="C253" s="13"/>
      <c r="D253" s="143" t="s">
        <v>3</v>
      </c>
      <c r="E253" s="144"/>
      <c r="F253" s="144"/>
      <c r="G253" s="144"/>
      <c r="H253" s="144"/>
      <c r="I253" s="144"/>
      <c r="J253" s="144"/>
      <c r="K253" s="144"/>
      <c r="L253" s="144"/>
      <c r="M253" s="144"/>
      <c r="N253" s="144"/>
      <c r="O253" s="144"/>
      <c r="P253" s="144"/>
      <c r="Q253" s="144"/>
    </row>
    <row r="254" spans="1:17" ht="15" x14ac:dyDescent="0.25">
      <c r="A254" s="15"/>
      <c r="B254" s="19"/>
      <c r="C254" s="13"/>
      <c r="D254" s="4" t="s">
        <v>24</v>
      </c>
      <c r="E254" s="15"/>
      <c r="F254" s="16"/>
      <c r="G254" s="16"/>
      <c r="H254" s="16"/>
      <c r="I254" s="4"/>
      <c r="J254" s="145">
        <f>J292/1000</f>
        <v>194.22609599999998</v>
      </c>
      <c r="K254" s="146"/>
      <c r="L254" s="3" t="s">
        <v>21</v>
      </c>
      <c r="M254" s="16"/>
      <c r="N254" s="16"/>
      <c r="O254" s="16"/>
      <c r="P254" s="16"/>
      <c r="Q254" s="16"/>
    </row>
    <row r="255" spans="1:17" ht="15" x14ac:dyDescent="0.25">
      <c r="A255" s="15"/>
      <c r="B255" s="19"/>
      <c r="C255" s="13"/>
      <c r="D255" s="4" t="s">
        <v>22</v>
      </c>
      <c r="E255" s="15"/>
      <c r="F255" s="16"/>
      <c r="G255" s="16"/>
      <c r="H255" s="16"/>
      <c r="I255" s="4"/>
      <c r="J255" s="147" t="s">
        <v>253</v>
      </c>
      <c r="K255" s="148"/>
      <c r="L255" s="3" t="s">
        <v>23</v>
      </c>
      <c r="M255" s="16"/>
      <c r="N255" s="16"/>
      <c r="O255" s="16"/>
      <c r="P255" s="16"/>
      <c r="Q255" s="16"/>
    </row>
    <row r="256" spans="1:17" x14ac:dyDescent="0.2">
      <c r="A256" s="15"/>
      <c r="B256" s="19"/>
      <c r="C256" s="13"/>
      <c r="D256" s="10" t="s">
        <v>59</v>
      </c>
      <c r="E256" s="15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1:17" x14ac:dyDescent="0.2">
      <c r="A257" s="15"/>
      <c r="B257" s="19"/>
      <c r="C257" s="13"/>
      <c r="D257" s="14"/>
      <c r="E257" s="15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1:17" x14ac:dyDescent="0.2">
      <c r="A258" s="140" t="s">
        <v>4</v>
      </c>
      <c r="B258" s="150" t="s">
        <v>5</v>
      </c>
      <c r="C258" s="140" t="s">
        <v>6</v>
      </c>
      <c r="D258" s="140" t="s">
        <v>7</v>
      </c>
      <c r="E258" s="140" t="s">
        <v>8</v>
      </c>
      <c r="F258" s="140" t="s">
        <v>9</v>
      </c>
      <c r="G258" s="149"/>
      <c r="H258" s="149"/>
      <c r="I258" s="149"/>
      <c r="J258" s="140" t="s">
        <v>10</v>
      </c>
      <c r="K258" s="149"/>
      <c r="L258" s="149"/>
      <c r="M258" s="149"/>
      <c r="N258" s="140" t="s">
        <v>11</v>
      </c>
      <c r="O258" s="140" t="s">
        <v>12</v>
      </c>
      <c r="P258" s="140" t="s">
        <v>13</v>
      </c>
      <c r="Q258" s="140" t="s">
        <v>14</v>
      </c>
    </row>
    <row r="259" spans="1:17" x14ac:dyDescent="0.2">
      <c r="A259" s="149"/>
      <c r="B259" s="151"/>
      <c r="C259" s="140"/>
      <c r="D259" s="140"/>
      <c r="E259" s="149"/>
      <c r="F259" s="140" t="s">
        <v>15</v>
      </c>
      <c r="G259" s="140" t="s">
        <v>16</v>
      </c>
      <c r="H259" s="149"/>
      <c r="I259" s="149"/>
      <c r="J259" s="140" t="s">
        <v>15</v>
      </c>
      <c r="K259" s="140" t="s">
        <v>16</v>
      </c>
      <c r="L259" s="149"/>
      <c r="M259" s="149"/>
      <c r="N259" s="140"/>
      <c r="O259" s="140"/>
      <c r="P259" s="140"/>
      <c r="Q259" s="140"/>
    </row>
    <row r="260" spans="1:17" x14ac:dyDescent="0.2">
      <c r="A260" s="149"/>
      <c r="B260" s="151"/>
      <c r="C260" s="140"/>
      <c r="D260" s="140"/>
      <c r="E260" s="149"/>
      <c r="F260" s="149"/>
      <c r="G260" s="85" t="s">
        <v>17</v>
      </c>
      <c r="H260" s="85" t="s">
        <v>18</v>
      </c>
      <c r="I260" s="85" t="s">
        <v>19</v>
      </c>
      <c r="J260" s="149"/>
      <c r="K260" s="85" t="s">
        <v>17</v>
      </c>
      <c r="L260" s="85" t="s">
        <v>18</v>
      </c>
      <c r="M260" s="85" t="s">
        <v>19</v>
      </c>
      <c r="N260" s="140"/>
      <c r="O260" s="140"/>
      <c r="P260" s="140"/>
      <c r="Q260" s="140"/>
    </row>
    <row r="261" spans="1:17" x14ac:dyDescent="0.2">
      <c r="A261" s="27">
        <v>1</v>
      </c>
      <c r="B261" s="87">
        <v>2</v>
      </c>
      <c r="C261" s="85">
        <v>3</v>
      </c>
      <c r="D261" s="85">
        <v>4</v>
      </c>
      <c r="E261" s="27">
        <v>5</v>
      </c>
      <c r="F261" s="86">
        <v>6</v>
      </c>
      <c r="G261" s="86">
        <v>7</v>
      </c>
      <c r="H261" s="86">
        <v>8</v>
      </c>
      <c r="I261" s="86">
        <v>9</v>
      </c>
      <c r="J261" s="86">
        <v>10</v>
      </c>
      <c r="K261" s="86">
        <v>11</v>
      </c>
      <c r="L261" s="86">
        <v>12</v>
      </c>
      <c r="M261" s="86">
        <v>13</v>
      </c>
      <c r="N261" s="86">
        <v>14</v>
      </c>
      <c r="O261" s="86">
        <v>15</v>
      </c>
      <c r="P261" s="86">
        <v>16</v>
      </c>
      <c r="Q261" s="86">
        <v>17</v>
      </c>
    </row>
    <row r="262" spans="1:17" x14ac:dyDescent="0.2">
      <c r="A262" s="141" t="s">
        <v>25</v>
      </c>
      <c r="B262" s="133"/>
      <c r="C262" s="133"/>
      <c r="D262" s="133"/>
      <c r="E262" s="133"/>
      <c r="F262" s="133"/>
      <c r="G262" s="133"/>
      <c r="H262" s="133"/>
      <c r="I262" s="133"/>
      <c r="J262" s="133"/>
      <c r="K262" s="133"/>
      <c r="L262" s="133"/>
      <c r="M262" s="133"/>
      <c r="N262" s="133"/>
      <c r="O262" s="133"/>
      <c r="P262" s="133"/>
      <c r="Q262" s="133"/>
    </row>
    <row r="263" spans="1:17" ht="45" x14ac:dyDescent="0.2">
      <c r="A263" s="30" t="s">
        <v>26</v>
      </c>
      <c r="B263" s="31" t="s">
        <v>156</v>
      </c>
      <c r="C263" s="83" t="s">
        <v>378</v>
      </c>
      <c r="D263" s="11" t="s">
        <v>81</v>
      </c>
      <c r="E263" s="11" t="s">
        <v>254</v>
      </c>
      <c r="F263" s="32">
        <v>2173.73</v>
      </c>
      <c r="G263" s="32">
        <v>1928.76</v>
      </c>
      <c r="H263" s="32">
        <v>244.97</v>
      </c>
      <c r="I263" s="32">
        <v>126.39</v>
      </c>
      <c r="J263" s="28">
        <v>434.75</v>
      </c>
      <c r="K263" s="28">
        <v>385.76</v>
      </c>
      <c r="L263" s="28">
        <v>48.99</v>
      </c>
      <c r="M263" s="28">
        <v>25.28</v>
      </c>
      <c r="N263" s="28">
        <v>188.54</v>
      </c>
      <c r="O263" s="28">
        <v>37.700000000000003</v>
      </c>
      <c r="P263" s="28">
        <v>7.74</v>
      </c>
      <c r="Q263" s="28">
        <v>1.5</v>
      </c>
    </row>
    <row r="264" spans="1:17" ht="67.5" x14ac:dyDescent="0.2">
      <c r="A264" s="30" t="s">
        <v>28</v>
      </c>
      <c r="B264" s="31" t="s">
        <v>157</v>
      </c>
      <c r="C264" s="83" t="s">
        <v>158</v>
      </c>
      <c r="D264" s="11" t="s">
        <v>85</v>
      </c>
      <c r="E264" s="11" t="s">
        <v>254</v>
      </c>
      <c r="F264" s="32">
        <v>11881.46</v>
      </c>
      <c r="G264" s="32">
        <v>1895.45</v>
      </c>
      <c r="H264" s="32">
        <v>490.94</v>
      </c>
      <c r="I264" s="32">
        <v>13.48</v>
      </c>
      <c r="J264" s="28">
        <v>2376.29</v>
      </c>
      <c r="K264" s="28">
        <v>379.09</v>
      </c>
      <c r="L264" s="28">
        <v>98.19</v>
      </c>
      <c r="M264" s="28">
        <v>2.7</v>
      </c>
      <c r="N264" s="28">
        <v>171.53399999999999</v>
      </c>
      <c r="O264" s="28">
        <v>34.299999999999997</v>
      </c>
      <c r="P264" s="28">
        <v>0.82499999999999996</v>
      </c>
      <c r="Q264" s="28">
        <v>0.2</v>
      </c>
    </row>
    <row r="265" spans="1:17" ht="45" x14ac:dyDescent="0.2">
      <c r="A265" s="30" t="s">
        <v>29</v>
      </c>
      <c r="B265" s="31" t="s">
        <v>243</v>
      </c>
      <c r="C265" s="83" t="s">
        <v>244</v>
      </c>
      <c r="D265" s="11" t="s">
        <v>89</v>
      </c>
      <c r="E265" s="27">
        <v>19.8</v>
      </c>
      <c r="F265" s="32">
        <v>1326.13</v>
      </c>
      <c r="G265" s="28"/>
      <c r="H265" s="28"/>
      <c r="I265" s="28"/>
      <c r="J265" s="28">
        <v>26257.37</v>
      </c>
      <c r="K265" s="28"/>
      <c r="L265" s="28"/>
      <c r="M265" s="28"/>
      <c r="N265" s="28"/>
      <c r="O265" s="28"/>
      <c r="P265" s="28"/>
      <c r="Q265" s="28"/>
    </row>
    <row r="266" spans="1:17" ht="45" x14ac:dyDescent="0.2">
      <c r="A266" s="30" t="s">
        <v>30</v>
      </c>
      <c r="B266" s="31" t="s">
        <v>159</v>
      </c>
      <c r="C266" s="83" t="s">
        <v>160</v>
      </c>
      <c r="D266" s="11" t="s">
        <v>161</v>
      </c>
      <c r="E266" s="11" t="s">
        <v>204</v>
      </c>
      <c r="F266" s="32">
        <v>4607.59</v>
      </c>
      <c r="G266" s="32">
        <v>262.69</v>
      </c>
      <c r="H266" s="32">
        <v>18.04</v>
      </c>
      <c r="I266" s="32">
        <v>0.81</v>
      </c>
      <c r="J266" s="28">
        <v>737.21</v>
      </c>
      <c r="K266" s="28">
        <v>42.03</v>
      </c>
      <c r="L266" s="28">
        <v>2.89</v>
      </c>
      <c r="M266" s="28">
        <v>0.13</v>
      </c>
      <c r="N266" s="28">
        <v>24.368500000000001</v>
      </c>
      <c r="O266" s="28">
        <v>3.9</v>
      </c>
      <c r="P266" s="28">
        <v>0.05</v>
      </c>
      <c r="Q266" s="28"/>
    </row>
    <row r="267" spans="1:17" ht="45" x14ac:dyDescent="0.2">
      <c r="A267" s="30" t="s">
        <v>31</v>
      </c>
      <c r="B267" s="31" t="s">
        <v>245</v>
      </c>
      <c r="C267" s="83" t="s">
        <v>246</v>
      </c>
      <c r="D267" s="11" t="s">
        <v>162</v>
      </c>
      <c r="E267" s="27">
        <v>16</v>
      </c>
      <c r="F267" s="32">
        <v>295.3</v>
      </c>
      <c r="G267" s="28"/>
      <c r="H267" s="28"/>
      <c r="I267" s="28"/>
      <c r="J267" s="28">
        <v>4724.8</v>
      </c>
      <c r="K267" s="28"/>
      <c r="L267" s="28"/>
      <c r="M267" s="28"/>
      <c r="N267" s="28"/>
      <c r="O267" s="28"/>
      <c r="P267" s="28"/>
      <c r="Q267" s="28"/>
    </row>
    <row r="268" spans="1:17" ht="45" x14ac:dyDescent="0.2">
      <c r="A268" s="30" t="s">
        <v>33</v>
      </c>
      <c r="B268" s="31" t="s">
        <v>239</v>
      </c>
      <c r="C268" s="83" t="s">
        <v>94</v>
      </c>
      <c r="D268" s="11" t="s">
        <v>386</v>
      </c>
      <c r="E268" s="11" t="s">
        <v>255</v>
      </c>
      <c r="F268" s="32">
        <v>6342.06</v>
      </c>
      <c r="G268" s="32">
        <v>4343.8999999999996</v>
      </c>
      <c r="H268" s="32">
        <v>36.71</v>
      </c>
      <c r="I268" s="32">
        <v>18.940000000000001</v>
      </c>
      <c r="J268" s="28">
        <v>1395.25</v>
      </c>
      <c r="K268" s="28">
        <v>955.66</v>
      </c>
      <c r="L268" s="28">
        <v>8.08</v>
      </c>
      <c r="M268" s="28">
        <v>4.17</v>
      </c>
      <c r="N268" s="28">
        <v>383.06</v>
      </c>
      <c r="O268" s="28">
        <v>84.3</v>
      </c>
      <c r="P268" s="28">
        <v>1.1599999999999999</v>
      </c>
      <c r="Q268" s="28">
        <v>0.3</v>
      </c>
    </row>
    <row r="269" spans="1:17" ht="45" x14ac:dyDescent="0.2">
      <c r="A269" s="30" t="s">
        <v>34</v>
      </c>
      <c r="B269" s="31" t="s">
        <v>240</v>
      </c>
      <c r="C269" s="83" t="s">
        <v>241</v>
      </c>
      <c r="D269" s="11" t="s">
        <v>37</v>
      </c>
      <c r="E269" s="11" t="s">
        <v>255</v>
      </c>
      <c r="F269" s="32">
        <v>984.96</v>
      </c>
      <c r="G269" s="32">
        <v>197.96</v>
      </c>
      <c r="H269" s="32">
        <v>9.18</v>
      </c>
      <c r="I269" s="32">
        <v>0.2</v>
      </c>
      <c r="J269" s="28">
        <v>216.69</v>
      </c>
      <c r="K269" s="28">
        <v>43.55</v>
      </c>
      <c r="L269" s="28">
        <v>2.02</v>
      </c>
      <c r="M269" s="28">
        <v>0.04</v>
      </c>
      <c r="N269" s="28">
        <v>17.457000000000001</v>
      </c>
      <c r="O269" s="28">
        <v>3.8</v>
      </c>
      <c r="P269" s="28">
        <v>1.2500000000000001E-2</v>
      </c>
      <c r="Q269" s="28"/>
    </row>
    <row r="270" spans="1:17" ht="45" x14ac:dyDescent="0.2">
      <c r="A270" s="30" t="s">
        <v>36</v>
      </c>
      <c r="B270" s="31" t="s">
        <v>58</v>
      </c>
      <c r="C270" s="83" t="s">
        <v>27</v>
      </c>
      <c r="D270" s="11" t="s">
        <v>386</v>
      </c>
      <c r="E270" s="11" t="s">
        <v>256</v>
      </c>
      <c r="F270" s="32">
        <v>5760.58</v>
      </c>
      <c r="G270" s="32">
        <v>3796.72</v>
      </c>
      <c r="H270" s="32">
        <v>2.41</v>
      </c>
      <c r="I270" s="28"/>
      <c r="J270" s="28">
        <v>633.66</v>
      </c>
      <c r="K270" s="28">
        <v>417.64</v>
      </c>
      <c r="L270" s="28">
        <v>0.27</v>
      </c>
      <c r="M270" s="28"/>
      <c r="N270" s="28">
        <v>323.39999999999998</v>
      </c>
      <c r="O270" s="28">
        <v>35.6</v>
      </c>
      <c r="P270" s="28"/>
      <c r="Q270" s="28"/>
    </row>
    <row r="271" spans="1:17" ht="45" x14ac:dyDescent="0.2">
      <c r="A271" s="30" t="s">
        <v>38</v>
      </c>
      <c r="B271" s="31" t="s">
        <v>163</v>
      </c>
      <c r="C271" s="83" t="s">
        <v>242</v>
      </c>
      <c r="D271" s="11" t="s">
        <v>37</v>
      </c>
      <c r="E271" s="11" t="s">
        <v>256</v>
      </c>
      <c r="F271" s="32">
        <v>788.03</v>
      </c>
      <c r="G271" s="32">
        <v>126.5</v>
      </c>
      <c r="H271" s="32">
        <v>5.93</v>
      </c>
      <c r="I271" s="28"/>
      <c r="J271" s="28">
        <v>86.68</v>
      </c>
      <c r="K271" s="28">
        <v>13.92</v>
      </c>
      <c r="L271" s="28">
        <v>0.65</v>
      </c>
      <c r="M271" s="28"/>
      <c r="N271" s="28">
        <v>11.028499999999999</v>
      </c>
      <c r="O271" s="28">
        <v>1.2</v>
      </c>
      <c r="P271" s="28"/>
      <c r="Q271" s="28"/>
    </row>
    <row r="272" spans="1:17" ht="45" x14ac:dyDescent="0.2">
      <c r="A272" s="30" t="s">
        <v>39</v>
      </c>
      <c r="B272" s="31" t="s">
        <v>164</v>
      </c>
      <c r="C272" s="83" t="s">
        <v>165</v>
      </c>
      <c r="D272" s="11" t="s">
        <v>121</v>
      </c>
      <c r="E272" s="11" t="s">
        <v>247</v>
      </c>
      <c r="F272" s="32">
        <v>12044.7</v>
      </c>
      <c r="G272" s="32">
        <v>1397.77</v>
      </c>
      <c r="H272" s="32">
        <v>44.85</v>
      </c>
      <c r="I272" s="32">
        <v>4.09</v>
      </c>
      <c r="J272" s="28">
        <v>803.98</v>
      </c>
      <c r="K272" s="28">
        <v>93.3</v>
      </c>
      <c r="L272" s="28">
        <v>2.99</v>
      </c>
      <c r="M272" s="28">
        <v>0.27</v>
      </c>
      <c r="N272" s="28">
        <v>129.66249999999999</v>
      </c>
      <c r="O272" s="28">
        <v>8.6999999999999993</v>
      </c>
      <c r="P272" s="28">
        <v>0.25</v>
      </c>
      <c r="Q272" s="28"/>
    </row>
    <row r="273" spans="1:17" ht="45" x14ac:dyDescent="0.2">
      <c r="A273" s="30" t="s">
        <v>40</v>
      </c>
      <c r="B273" s="31" t="s">
        <v>166</v>
      </c>
      <c r="C273" s="83" t="s">
        <v>167</v>
      </c>
      <c r="D273" s="11" t="s">
        <v>168</v>
      </c>
      <c r="E273" s="11" t="s">
        <v>257</v>
      </c>
      <c r="F273" s="32">
        <v>1965.31</v>
      </c>
      <c r="G273" s="32">
        <v>1965.31</v>
      </c>
      <c r="H273" s="28"/>
      <c r="I273" s="28"/>
      <c r="J273" s="28">
        <v>29.48</v>
      </c>
      <c r="K273" s="28">
        <v>29.48</v>
      </c>
      <c r="L273" s="28"/>
      <c r="M273" s="28"/>
      <c r="N273" s="28">
        <v>214.32</v>
      </c>
      <c r="O273" s="28">
        <v>3.2</v>
      </c>
      <c r="P273" s="28"/>
      <c r="Q273" s="28"/>
    </row>
    <row r="274" spans="1:17" ht="56.25" x14ac:dyDescent="0.2">
      <c r="A274" s="30" t="s">
        <v>41</v>
      </c>
      <c r="B274" s="31" t="s">
        <v>136</v>
      </c>
      <c r="C274" s="83" t="s">
        <v>137</v>
      </c>
      <c r="D274" s="11" t="s">
        <v>43</v>
      </c>
      <c r="E274" s="27">
        <v>3</v>
      </c>
      <c r="F274" s="32">
        <v>43.98</v>
      </c>
      <c r="G274" s="28"/>
      <c r="H274" s="28"/>
      <c r="I274" s="28"/>
      <c r="J274" s="28">
        <v>131.94</v>
      </c>
      <c r="K274" s="28"/>
      <c r="L274" s="28"/>
      <c r="M274" s="28"/>
      <c r="N274" s="28"/>
      <c r="O274" s="28"/>
      <c r="P274" s="28"/>
      <c r="Q274" s="28"/>
    </row>
    <row r="275" spans="1:17" ht="56.25" x14ac:dyDescent="0.2">
      <c r="A275" s="30" t="s">
        <v>44</v>
      </c>
      <c r="B275" s="31" t="s">
        <v>139</v>
      </c>
      <c r="C275" s="83" t="s">
        <v>140</v>
      </c>
      <c r="D275" s="11" t="s">
        <v>43</v>
      </c>
      <c r="E275" s="27">
        <v>3</v>
      </c>
      <c r="F275" s="32">
        <v>25.71</v>
      </c>
      <c r="G275" s="28"/>
      <c r="H275" s="32">
        <v>25.71</v>
      </c>
      <c r="I275" s="28"/>
      <c r="J275" s="28">
        <v>77.13</v>
      </c>
      <c r="K275" s="28"/>
      <c r="L275" s="28">
        <v>77.13</v>
      </c>
      <c r="M275" s="28"/>
      <c r="N275" s="28"/>
      <c r="O275" s="28"/>
      <c r="P275" s="28"/>
      <c r="Q275" s="28"/>
    </row>
    <row r="276" spans="1:17" x14ac:dyDescent="0.2">
      <c r="A276" s="132" t="s">
        <v>46</v>
      </c>
      <c r="B276" s="133"/>
      <c r="C276" s="133"/>
      <c r="D276" s="133"/>
      <c r="E276" s="133"/>
      <c r="F276" s="133"/>
      <c r="G276" s="133"/>
      <c r="H276" s="133"/>
      <c r="I276" s="133"/>
      <c r="J276" s="32">
        <v>37905.230000000003</v>
      </c>
      <c r="K276" s="32">
        <v>2360.4299999999998</v>
      </c>
      <c r="L276" s="32">
        <v>241.21</v>
      </c>
      <c r="M276" s="32">
        <v>32.590000000000003</v>
      </c>
      <c r="N276" s="28"/>
      <c r="O276" s="32">
        <v>212.7</v>
      </c>
      <c r="P276" s="28"/>
      <c r="Q276" s="32">
        <v>2</v>
      </c>
    </row>
    <row r="277" spans="1:17" x14ac:dyDescent="0.2">
      <c r="A277" s="132" t="s">
        <v>47</v>
      </c>
      <c r="B277" s="133"/>
      <c r="C277" s="133"/>
      <c r="D277" s="133"/>
      <c r="E277" s="133"/>
      <c r="F277" s="133"/>
      <c r="G277" s="133"/>
      <c r="H277" s="133"/>
      <c r="I277" s="133"/>
      <c r="J277" s="32">
        <v>2236.2600000000002</v>
      </c>
      <c r="K277" s="28"/>
      <c r="L277" s="28"/>
      <c r="M277" s="28"/>
      <c r="N277" s="28"/>
      <c r="O277" s="28"/>
      <c r="P277" s="28"/>
      <c r="Q277" s="28"/>
    </row>
    <row r="278" spans="1:17" x14ac:dyDescent="0.2">
      <c r="A278" s="132" t="s">
        <v>48</v>
      </c>
      <c r="B278" s="133"/>
      <c r="C278" s="133"/>
      <c r="D278" s="133"/>
      <c r="E278" s="133"/>
      <c r="F278" s="133"/>
      <c r="G278" s="133"/>
      <c r="H278" s="133"/>
      <c r="I278" s="133"/>
      <c r="J278" s="32">
        <v>1253.67</v>
      </c>
      <c r="K278" s="28"/>
      <c r="L278" s="28"/>
      <c r="M278" s="28"/>
      <c r="N278" s="28"/>
      <c r="O278" s="28"/>
      <c r="P278" s="28"/>
      <c r="Q278" s="28"/>
    </row>
    <row r="279" spans="1:17" x14ac:dyDescent="0.2">
      <c r="A279" s="141" t="s">
        <v>49</v>
      </c>
      <c r="B279" s="133"/>
      <c r="C279" s="133"/>
      <c r="D279" s="133"/>
      <c r="E279" s="133"/>
      <c r="F279" s="133"/>
      <c r="G279" s="133"/>
      <c r="H279" s="133"/>
      <c r="I279" s="133"/>
      <c r="J279" s="28"/>
      <c r="K279" s="28"/>
      <c r="L279" s="28"/>
      <c r="M279" s="28"/>
      <c r="N279" s="28"/>
      <c r="O279" s="28"/>
      <c r="P279" s="28"/>
      <c r="Q279" s="28"/>
    </row>
    <row r="280" spans="1:17" x14ac:dyDescent="0.2">
      <c r="A280" s="132" t="s">
        <v>376</v>
      </c>
      <c r="B280" s="133"/>
      <c r="C280" s="133"/>
      <c r="D280" s="133"/>
      <c r="E280" s="133"/>
      <c r="F280" s="133"/>
      <c r="G280" s="133"/>
      <c r="H280" s="133"/>
      <c r="I280" s="133"/>
      <c r="J280" s="32">
        <v>1131.46</v>
      </c>
      <c r="K280" s="28"/>
      <c r="L280" s="28"/>
      <c r="M280" s="28"/>
      <c r="N280" s="28"/>
      <c r="O280" s="32">
        <v>37.700000000000003</v>
      </c>
      <c r="P280" s="28"/>
      <c r="Q280" s="32">
        <v>1.5</v>
      </c>
    </row>
    <row r="281" spans="1:17" x14ac:dyDescent="0.2">
      <c r="A281" s="132" t="s">
        <v>103</v>
      </c>
      <c r="B281" s="133"/>
      <c r="C281" s="133"/>
      <c r="D281" s="133"/>
      <c r="E281" s="133"/>
      <c r="F281" s="133"/>
      <c r="G281" s="133"/>
      <c r="H281" s="133"/>
      <c r="I281" s="133"/>
      <c r="J281" s="32">
        <v>34822.959999999999</v>
      </c>
      <c r="K281" s="28"/>
      <c r="L281" s="28"/>
      <c r="M281" s="28"/>
      <c r="N281" s="28"/>
      <c r="O281" s="32">
        <v>38.200000000000003</v>
      </c>
      <c r="P281" s="28"/>
      <c r="Q281" s="32">
        <v>0.2</v>
      </c>
    </row>
    <row r="282" spans="1:17" x14ac:dyDescent="0.2">
      <c r="A282" s="132" t="s">
        <v>50</v>
      </c>
      <c r="B282" s="133"/>
      <c r="C282" s="133"/>
      <c r="D282" s="133"/>
      <c r="E282" s="133"/>
      <c r="F282" s="133"/>
      <c r="G282" s="133"/>
      <c r="H282" s="133"/>
      <c r="I282" s="133"/>
      <c r="J282" s="32">
        <v>3805.85</v>
      </c>
      <c r="K282" s="28"/>
      <c r="L282" s="28"/>
      <c r="M282" s="28"/>
      <c r="N282" s="28"/>
      <c r="O282" s="32">
        <v>119.9</v>
      </c>
      <c r="P282" s="28"/>
      <c r="Q282" s="32">
        <v>0.3</v>
      </c>
    </row>
    <row r="283" spans="1:17" x14ac:dyDescent="0.2">
      <c r="A283" s="132" t="s">
        <v>51</v>
      </c>
      <c r="B283" s="133"/>
      <c r="C283" s="133"/>
      <c r="D283" s="133"/>
      <c r="E283" s="133"/>
      <c r="F283" s="133"/>
      <c r="G283" s="133"/>
      <c r="H283" s="133"/>
      <c r="I283" s="133"/>
      <c r="J283" s="32">
        <v>390.65</v>
      </c>
      <c r="K283" s="28"/>
      <c r="L283" s="28"/>
      <c r="M283" s="28"/>
      <c r="N283" s="28"/>
      <c r="O283" s="32">
        <v>5</v>
      </c>
      <c r="P283" s="28"/>
      <c r="Q283" s="28"/>
    </row>
    <row r="284" spans="1:17" x14ac:dyDescent="0.2">
      <c r="A284" s="132" t="s">
        <v>112</v>
      </c>
      <c r="B284" s="133"/>
      <c r="C284" s="133"/>
      <c r="D284" s="133"/>
      <c r="E284" s="133"/>
      <c r="F284" s="133"/>
      <c r="G284" s="133"/>
      <c r="H284" s="133"/>
      <c r="I284" s="133"/>
      <c r="J284" s="32">
        <v>967.96</v>
      </c>
      <c r="K284" s="28"/>
      <c r="L284" s="28"/>
      <c r="M284" s="28"/>
      <c r="N284" s="28"/>
      <c r="O284" s="32">
        <v>8.6999999999999993</v>
      </c>
      <c r="P284" s="28"/>
      <c r="Q284" s="28"/>
    </row>
    <row r="285" spans="1:17" x14ac:dyDescent="0.2">
      <c r="A285" s="132" t="s">
        <v>170</v>
      </c>
      <c r="B285" s="133"/>
      <c r="C285" s="133"/>
      <c r="D285" s="133"/>
      <c r="E285" s="133"/>
      <c r="F285" s="133"/>
      <c r="G285" s="133"/>
      <c r="H285" s="133"/>
      <c r="I285" s="133"/>
      <c r="J285" s="32">
        <v>67.209999999999994</v>
      </c>
      <c r="K285" s="28"/>
      <c r="L285" s="28"/>
      <c r="M285" s="28"/>
      <c r="N285" s="28"/>
      <c r="O285" s="32">
        <v>3.2</v>
      </c>
      <c r="P285" s="28"/>
      <c r="Q285" s="28"/>
    </row>
    <row r="286" spans="1:17" x14ac:dyDescent="0.2">
      <c r="A286" s="132" t="s">
        <v>52</v>
      </c>
      <c r="B286" s="133"/>
      <c r="C286" s="133"/>
      <c r="D286" s="133"/>
      <c r="E286" s="133"/>
      <c r="F286" s="133"/>
      <c r="G286" s="133"/>
      <c r="H286" s="133"/>
      <c r="I286" s="133"/>
      <c r="J286" s="32">
        <v>131.94</v>
      </c>
      <c r="K286" s="28"/>
      <c r="L286" s="28"/>
      <c r="M286" s="28"/>
      <c r="N286" s="28"/>
      <c r="O286" s="28"/>
      <c r="P286" s="28"/>
      <c r="Q286" s="28"/>
    </row>
    <row r="287" spans="1:17" x14ac:dyDescent="0.2">
      <c r="A287" s="132" t="s">
        <v>53</v>
      </c>
      <c r="B287" s="133"/>
      <c r="C287" s="133"/>
      <c r="D287" s="133"/>
      <c r="E287" s="133"/>
      <c r="F287" s="133"/>
      <c r="G287" s="133"/>
      <c r="H287" s="133"/>
      <c r="I287" s="133"/>
      <c r="J287" s="32">
        <v>77.13</v>
      </c>
      <c r="K287" s="28"/>
      <c r="L287" s="28"/>
      <c r="M287" s="28"/>
      <c r="N287" s="28"/>
      <c r="O287" s="28"/>
      <c r="P287" s="28"/>
      <c r="Q287" s="28"/>
    </row>
    <row r="288" spans="1:17" x14ac:dyDescent="0.2">
      <c r="A288" s="132" t="s">
        <v>54</v>
      </c>
      <c r="B288" s="133"/>
      <c r="C288" s="133"/>
      <c r="D288" s="133"/>
      <c r="E288" s="133"/>
      <c r="F288" s="133"/>
      <c r="G288" s="133"/>
      <c r="H288" s="133"/>
      <c r="I288" s="133"/>
      <c r="J288" s="32">
        <v>41395.160000000003</v>
      </c>
      <c r="K288" s="28"/>
      <c r="L288" s="28"/>
      <c r="M288" s="28"/>
      <c r="N288" s="28"/>
      <c r="O288" s="32">
        <v>212.7</v>
      </c>
      <c r="P288" s="28"/>
      <c r="Q288" s="32">
        <v>2</v>
      </c>
    </row>
    <row r="289" spans="1:17" x14ac:dyDescent="0.2">
      <c r="A289" s="132" t="s">
        <v>258</v>
      </c>
      <c r="B289" s="133"/>
      <c r="C289" s="133"/>
      <c r="D289" s="133"/>
      <c r="E289" s="133"/>
      <c r="F289" s="133"/>
      <c r="G289" s="133"/>
      <c r="H289" s="133"/>
      <c r="I289" s="133"/>
      <c r="J289" s="32">
        <v>161855.07999999999</v>
      </c>
      <c r="K289" s="28"/>
      <c r="L289" s="28"/>
      <c r="M289" s="28"/>
      <c r="N289" s="28"/>
      <c r="O289" s="28"/>
      <c r="P289" s="28"/>
      <c r="Q289" s="28"/>
    </row>
    <row r="290" spans="1:17" ht="12.75" customHeight="1" x14ac:dyDescent="0.2">
      <c r="A290" s="123" t="s">
        <v>69</v>
      </c>
      <c r="B290" s="124"/>
      <c r="C290" s="124"/>
      <c r="D290" s="124"/>
      <c r="E290" s="124"/>
      <c r="F290" s="124"/>
      <c r="G290" s="124"/>
      <c r="H290" s="124"/>
      <c r="I290" s="125"/>
      <c r="J290" s="101">
        <v>161855.07999999999</v>
      </c>
      <c r="K290" s="28"/>
      <c r="L290" s="28"/>
      <c r="M290" s="28"/>
      <c r="N290" s="28"/>
      <c r="O290" s="29">
        <v>212.7</v>
      </c>
      <c r="P290" s="28"/>
      <c r="Q290" s="29">
        <v>2</v>
      </c>
    </row>
    <row r="291" spans="1:17" x14ac:dyDescent="0.2">
      <c r="A291" s="126" t="s">
        <v>68</v>
      </c>
      <c r="B291" s="127"/>
      <c r="C291" s="127"/>
      <c r="D291" s="127"/>
      <c r="E291" s="127"/>
      <c r="F291" s="127"/>
      <c r="G291" s="127"/>
      <c r="H291" s="127"/>
      <c r="I291" s="128"/>
      <c r="J291" s="101">
        <f>J290*0.2</f>
        <v>32371.016</v>
      </c>
      <c r="K291" s="28"/>
      <c r="L291" s="28"/>
      <c r="M291" s="28"/>
      <c r="N291" s="28"/>
      <c r="O291" s="29"/>
      <c r="P291" s="28"/>
      <c r="Q291" s="29"/>
    </row>
    <row r="292" spans="1:17" s="18" customFormat="1" x14ac:dyDescent="0.2">
      <c r="A292" s="123" t="s">
        <v>70</v>
      </c>
      <c r="B292" s="124"/>
      <c r="C292" s="124"/>
      <c r="D292" s="124"/>
      <c r="E292" s="124"/>
      <c r="F292" s="124"/>
      <c r="G292" s="124"/>
      <c r="H292" s="124"/>
      <c r="I292" s="125"/>
      <c r="J292" s="101">
        <f>J290+J291</f>
        <v>194226.09599999999</v>
      </c>
      <c r="K292" s="28"/>
      <c r="L292" s="28"/>
      <c r="M292" s="28"/>
      <c r="N292" s="28"/>
      <c r="O292" s="29"/>
      <c r="P292" s="28"/>
      <c r="Q292" s="29"/>
    </row>
    <row r="293" spans="1:17" s="18" customFormat="1" x14ac:dyDescent="0.2">
      <c r="A293" s="81"/>
      <c r="B293" s="82"/>
      <c r="C293" s="82"/>
      <c r="D293" s="82"/>
      <c r="E293" s="82"/>
      <c r="F293" s="82"/>
      <c r="G293" s="82"/>
      <c r="H293" s="82"/>
      <c r="I293" s="82"/>
      <c r="J293" s="100" t="s">
        <v>61</v>
      </c>
      <c r="K293" s="91"/>
      <c r="L293" s="91"/>
      <c r="M293" s="91"/>
      <c r="N293" s="91"/>
      <c r="O293" s="100"/>
      <c r="P293" s="91"/>
      <c r="Q293" s="100"/>
    </row>
    <row r="294" spans="1:17" s="18" customFormat="1" x14ac:dyDescent="0.2">
      <c r="A294" s="81"/>
      <c r="B294" s="82"/>
      <c r="C294" s="82"/>
      <c r="D294" s="82"/>
      <c r="E294" s="82"/>
      <c r="F294" s="82"/>
      <c r="G294" s="82"/>
      <c r="H294" s="82"/>
      <c r="I294" s="82"/>
      <c r="J294" s="100"/>
      <c r="K294" s="91"/>
      <c r="L294" s="91"/>
      <c r="M294" s="91"/>
      <c r="N294" s="91"/>
      <c r="O294" s="100"/>
      <c r="P294" s="91"/>
      <c r="Q294" s="100"/>
    </row>
    <row r="295" spans="1:17" x14ac:dyDescent="0.2">
      <c r="A295" s="152" t="s">
        <v>55</v>
      </c>
      <c r="B295" s="153"/>
      <c r="C295" s="153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</row>
    <row r="296" spans="1:17" x14ac:dyDescent="0.2">
      <c r="A296" s="154" t="s">
        <v>56</v>
      </c>
      <c r="B296" s="153"/>
      <c r="C296" s="153"/>
      <c r="D296" s="153"/>
      <c r="E296" s="153"/>
      <c r="F296" s="153"/>
      <c r="G296" s="153"/>
      <c r="H296" s="153"/>
      <c r="I296" s="153"/>
      <c r="J296" s="153"/>
      <c r="K296" s="153"/>
      <c r="L296" s="153"/>
      <c r="M296" s="153"/>
      <c r="N296" s="153"/>
      <c r="O296" s="153"/>
      <c r="P296" s="153"/>
      <c r="Q296" s="153"/>
    </row>
    <row r="298" spans="1:17" s="18" customFormat="1" x14ac:dyDescent="0.2">
      <c r="A298" s="8"/>
      <c r="B298" s="1"/>
      <c r="C298" s="117"/>
      <c r="D298" s="118"/>
      <c r="E298" s="20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</row>
    <row r="300" spans="1:17" ht="15" x14ac:dyDescent="0.25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129" t="s">
        <v>387</v>
      </c>
      <c r="N300" s="129"/>
      <c r="O300" s="129"/>
      <c r="P300" s="129"/>
      <c r="Q300" s="129"/>
    </row>
    <row r="301" spans="1:17" ht="15" x14ac:dyDescent="0.25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129"/>
      <c r="N301" s="129"/>
      <c r="O301" s="129"/>
      <c r="P301" s="129"/>
      <c r="Q301" s="129"/>
    </row>
    <row r="302" spans="1:17" ht="15" x14ac:dyDescent="0.25">
      <c r="A302" s="36" t="s">
        <v>0</v>
      </c>
      <c r="B302" s="35"/>
      <c r="C302" s="37"/>
      <c r="D302" s="38"/>
      <c r="E302" s="39"/>
      <c r="F302" s="40"/>
      <c r="G302" s="40"/>
      <c r="H302" s="40"/>
      <c r="I302" s="40"/>
      <c r="J302" s="39"/>
      <c r="K302" s="39"/>
      <c r="L302" s="39"/>
      <c r="M302" s="41" t="s">
        <v>1</v>
      </c>
      <c r="N302" s="35"/>
      <c r="O302" s="39"/>
      <c r="P302" s="39"/>
      <c r="Q302" s="39"/>
    </row>
    <row r="303" spans="1:17" ht="15" x14ac:dyDescent="0.25">
      <c r="A303" s="42" t="s">
        <v>60</v>
      </c>
      <c r="B303" s="35"/>
      <c r="C303" s="37" t="s">
        <v>61</v>
      </c>
      <c r="D303" s="38" t="s">
        <v>61</v>
      </c>
      <c r="E303" s="39"/>
      <c r="F303" s="39"/>
      <c r="G303" s="43"/>
      <c r="H303" s="39"/>
      <c r="I303" s="44"/>
      <c r="J303" s="39"/>
      <c r="K303" s="39"/>
      <c r="L303" s="39"/>
      <c r="M303" s="42" t="s">
        <v>62</v>
      </c>
      <c r="N303" s="35"/>
      <c r="O303" s="39"/>
      <c r="P303" s="39"/>
      <c r="Q303" s="39"/>
    </row>
    <row r="304" spans="1:17" ht="15" x14ac:dyDescent="0.2">
      <c r="A304" s="130" t="s">
        <v>63</v>
      </c>
      <c r="B304" s="130"/>
      <c r="C304" s="130"/>
      <c r="D304" s="38"/>
      <c r="E304" s="39"/>
      <c r="F304" s="39"/>
      <c r="G304" s="43"/>
      <c r="H304" s="39"/>
      <c r="I304" s="44"/>
      <c r="J304" s="39"/>
      <c r="K304" s="39"/>
      <c r="L304" s="131" t="s">
        <v>64</v>
      </c>
      <c r="M304" s="131"/>
      <c r="N304" s="131"/>
      <c r="O304" s="131"/>
      <c r="P304" s="131"/>
      <c r="Q304" s="39"/>
    </row>
    <row r="305" spans="1:17" ht="31.5" customHeight="1" x14ac:dyDescent="0.25">
      <c r="A305" s="130"/>
      <c r="B305" s="130"/>
      <c r="C305" s="130"/>
      <c r="D305" s="38"/>
      <c r="E305" s="35"/>
      <c r="F305" s="35"/>
      <c r="G305" s="35"/>
      <c r="H305" s="35"/>
      <c r="I305" s="35"/>
      <c r="J305" s="39"/>
      <c r="K305" s="39"/>
      <c r="L305" s="131"/>
      <c r="M305" s="131"/>
      <c r="N305" s="131"/>
      <c r="O305" s="131"/>
      <c r="P305" s="131"/>
      <c r="Q305" s="39"/>
    </row>
    <row r="306" spans="1:17" ht="15" x14ac:dyDescent="0.25">
      <c r="A306" s="88"/>
      <c r="B306" s="88"/>
      <c r="C306" s="88"/>
      <c r="D306" s="38"/>
      <c r="E306" s="16"/>
      <c r="F306" s="15" t="s">
        <v>20</v>
      </c>
      <c r="G306" s="16"/>
      <c r="H306" s="48"/>
      <c r="I306" s="35"/>
      <c r="J306" s="39"/>
      <c r="K306" s="39"/>
      <c r="L306" s="89"/>
      <c r="M306" s="89"/>
      <c r="N306" s="89"/>
      <c r="O306" s="89"/>
      <c r="P306" s="89"/>
      <c r="Q306" s="39"/>
    </row>
    <row r="307" spans="1:17" ht="15" x14ac:dyDescent="0.25">
      <c r="A307" s="45" t="s">
        <v>67</v>
      </c>
      <c r="B307" s="35"/>
      <c r="C307" s="37"/>
      <c r="D307" s="38"/>
      <c r="E307" s="49"/>
      <c r="F307" s="50" t="s">
        <v>2</v>
      </c>
      <c r="G307" s="51"/>
      <c r="H307" s="22"/>
      <c r="I307" s="35"/>
      <c r="J307" s="39"/>
      <c r="K307" s="39"/>
      <c r="L307" s="46" t="s">
        <v>67</v>
      </c>
      <c r="M307" s="47"/>
      <c r="N307" s="35"/>
      <c r="O307" s="39"/>
      <c r="P307" s="39"/>
      <c r="Q307" s="39"/>
    </row>
    <row r="308" spans="1:17" x14ac:dyDescent="0.2">
      <c r="C308" s="97"/>
      <c r="D308" s="93"/>
      <c r="E308" s="20"/>
    </row>
    <row r="309" spans="1:17" x14ac:dyDescent="0.2">
      <c r="A309" s="15"/>
      <c r="B309" s="19"/>
      <c r="C309" s="13"/>
      <c r="D309" s="14"/>
      <c r="E309" s="18"/>
      <c r="F309" s="18"/>
      <c r="G309" s="16"/>
      <c r="H309" s="18"/>
      <c r="I309" s="21"/>
      <c r="J309" s="16"/>
      <c r="K309" s="16"/>
      <c r="L309" s="16"/>
      <c r="M309" s="16"/>
      <c r="N309" s="16"/>
      <c r="O309" s="16"/>
      <c r="P309" s="16"/>
      <c r="Q309" s="16"/>
    </row>
    <row r="310" spans="1:17" x14ac:dyDescent="0.2">
      <c r="A310" s="15"/>
      <c r="B310" s="19"/>
      <c r="C310" s="13"/>
      <c r="D310" s="14"/>
      <c r="E310" s="18"/>
      <c r="F310" s="21" t="s">
        <v>391</v>
      </c>
      <c r="G310" s="16"/>
      <c r="H310" s="18"/>
      <c r="I310" s="21"/>
      <c r="J310" s="16"/>
      <c r="K310" s="16"/>
      <c r="L310" s="16"/>
      <c r="M310" s="16"/>
      <c r="N310" s="16"/>
      <c r="O310" s="16"/>
      <c r="P310" s="16"/>
      <c r="Q310" s="16"/>
    </row>
    <row r="311" spans="1:17" x14ac:dyDescent="0.2">
      <c r="A311" s="15"/>
      <c r="B311" s="19"/>
      <c r="C311" s="13"/>
      <c r="D311" s="14"/>
      <c r="E311" s="18"/>
      <c r="F311" s="21"/>
      <c r="G311" s="16"/>
      <c r="H311" s="18"/>
      <c r="I311" s="21"/>
      <c r="J311" s="16"/>
      <c r="K311" s="16"/>
      <c r="L311" s="16"/>
      <c r="M311" s="16"/>
      <c r="N311" s="16"/>
      <c r="O311" s="16"/>
      <c r="P311" s="16"/>
      <c r="Q311" s="16"/>
    </row>
    <row r="312" spans="1:17" ht="42" customHeight="1" x14ac:dyDescent="0.2">
      <c r="A312" s="15"/>
      <c r="B312" s="19"/>
      <c r="C312" s="55" t="s">
        <v>221</v>
      </c>
      <c r="D312" s="142" t="s">
        <v>290</v>
      </c>
      <c r="E312" s="142"/>
      <c r="F312" s="142"/>
      <c r="G312" s="142"/>
      <c r="H312" s="142"/>
      <c r="I312" s="142"/>
      <c r="J312" s="142"/>
      <c r="K312" s="142"/>
      <c r="L312" s="142"/>
      <c r="M312" s="73"/>
      <c r="N312" s="73"/>
      <c r="O312" s="73"/>
      <c r="P312" s="73"/>
      <c r="Q312" s="16"/>
    </row>
    <row r="313" spans="1:17" x14ac:dyDescent="0.2">
      <c r="A313" s="15"/>
      <c r="B313" s="19"/>
      <c r="C313" s="13"/>
      <c r="D313" s="23"/>
      <c r="E313" s="24"/>
      <c r="G313" s="25" t="s">
        <v>57</v>
      </c>
      <c r="H313" s="22"/>
      <c r="I313" s="26"/>
      <c r="J313" s="22"/>
      <c r="K313" s="22"/>
      <c r="L313" s="22"/>
      <c r="M313" s="22"/>
      <c r="N313" s="22"/>
      <c r="O313" s="22"/>
      <c r="P313" s="16"/>
      <c r="Q313" s="16"/>
    </row>
    <row r="314" spans="1:17" ht="15" x14ac:dyDescent="0.25">
      <c r="A314" s="15"/>
      <c r="B314" s="19"/>
      <c r="C314" s="13"/>
      <c r="D314" s="143" t="s">
        <v>3</v>
      </c>
      <c r="E314" s="144"/>
      <c r="F314" s="144"/>
      <c r="G314" s="144"/>
      <c r="H314" s="144"/>
      <c r="I314" s="144"/>
      <c r="J314" s="144"/>
      <c r="K314" s="144"/>
      <c r="L314" s="144"/>
      <c r="M314" s="144"/>
      <c r="N314" s="144"/>
      <c r="O314" s="144"/>
      <c r="P314" s="144"/>
      <c r="Q314" s="144"/>
    </row>
    <row r="315" spans="1:17" ht="15" x14ac:dyDescent="0.25">
      <c r="A315" s="15"/>
      <c r="B315" s="19"/>
      <c r="C315" s="13"/>
      <c r="D315" s="4" t="s">
        <v>24</v>
      </c>
      <c r="E315" s="15"/>
      <c r="F315" s="16"/>
      <c r="G315" s="16"/>
      <c r="H315" s="16"/>
      <c r="I315" s="4"/>
      <c r="J315" s="145">
        <f>J359/1000</f>
        <v>93.636492000000004</v>
      </c>
      <c r="K315" s="146"/>
      <c r="L315" s="3" t="s">
        <v>21</v>
      </c>
      <c r="M315" s="16"/>
      <c r="N315" s="16"/>
      <c r="O315" s="16"/>
      <c r="P315" s="16"/>
      <c r="Q315" s="16"/>
    </row>
    <row r="316" spans="1:17" ht="15" x14ac:dyDescent="0.25">
      <c r="A316" s="15"/>
      <c r="B316" s="19"/>
      <c r="C316" s="13"/>
      <c r="D316" s="4" t="s">
        <v>22</v>
      </c>
      <c r="E316" s="15"/>
      <c r="F316" s="16"/>
      <c r="G316" s="16"/>
      <c r="H316" s="16"/>
      <c r="I316" s="4"/>
      <c r="J316" s="147" t="s">
        <v>259</v>
      </c>
      <c r="K316" s="148"/>
      <c r="L316" s="3" t="s">
        <v>23</v>
      </c>
      <c r="M316" s="16"/>
      <c r="N316" s="16"/>
      <c r="O316" s="16"/>
      <c r="P316" s="16"/>
      <c r="Q316" s="16"/>
    </row>
    <row r="317" spans="1:17" x14ac:dyDescent="0.2">
      <c r="A317" s="15"/>
      <c r="B317" s="19"/>
      <c r="C317" s="13"/>
      <c r="D317" s="10" t="s">
        <v>59</v>
      </c>
      <c r="E317" s="15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1:17" x14ac:dyDescent="0.2">
      <c r="A318" s="140" t="s">
        <v>4</v>
      </c>
      <c r="B318" s="150" t="s">
        <v>5</v>
      </c>
      <c r="C318" s="140" t="s">
        <v>6</v>
      </c>
      <c r="D318" s="140" t="s">
        <v>7</v>
      </c>
      <c r="E318" s="140" t="s">
        <v>8</v>
      </c>
      <c r="F318" s="140" t="s">
        <v>9</v>
      </c>
      <c r="G318" s="149"/>
      <c r="H318" s="149"/>
      <c r="I318" s="149"/>
      <c r="J318" s="140" t="s">
        <v>10</v>
      </c>
      <c r="K318" s="149"/>
      <c r="L318" s="149"/>
      <c r="M318" s="149"/>
      <c r="N318" s="140" t="s">
        <v>11</v>
      </c>
      <c r="O318" s="140" t="s">
        <v>12</v>
      </c>
      <c r="P318" s="140" t="s">
        <v>13</v>
      </c>
      <c r="Q318" s="140" t="s">
        <v>14</v>
      </c>
    </row>
    <row r="319" spans="1:17" x14ac:dyDescent="0.2">
      <c r="A319" s="149"/>
      <c r="B319" s="151"/>
      <c r="C319" s="140"/>
      <c r="D319" s="140"/>
      <c r="E319" s="149"/>
      <c r="F319" s="140" t="s">
        <v>15</v>
      </c>
      <c r="G319" s="140" t="s">
        <v>16</v>
      </c>
      <c r="H319" s="149"/>
      <c r="I319" s="149"/>
      <c r="J319" s="140" t="s">
        <v>15</v>
      </c>
      <c r="K319" s="140" t="s">
        <v>16</v>
      </c>
      <c r="L319" s="149"/>
      <c r="M319" s="149"/>
      <c r="N319" s="140"/>
      <c r="O319" s="140"/>
      <c r="P319" s="140"/>
      <c r="Q319" s="140"/>
    </row>
    <row r="320" spans="1:17" x14ac:dyDescent="0.2">
      <c r="A320" s="149"/>
      <c r="B320" s="151"/>
      <c r="C320" s="140"/>
      <c r="D320" s="140"/>
      <c r="E320" s="149"/>
      <c r="F320" s="149"/>
      <c r="G320" s="85" t="s">
        <v>17</v>
      </c>
      <c r="H320" s="85" t="s">
        <v>18</v>
      </c>
      <c r="I320" s="85" t="s">
        <v>19</v>
      </c>
      <c r="J320" s="149"/>
      <c r="K320" s="85" t="s">
        <v>17</v>
      </c>
      <c r="L320" s="85" t="s">
        <v>18</v>
      </c>
      <c r="M320" s="85" t="s">
        <v>19</v>
      </c>
      <c r="N320" s="140"/>
      <c r="O320" s="140"/>
      <c r="P320" s="140"/>
      <c r="Q320" s="140"/>
    </row>
    <row r="321" spans="1:17" x14ac:dyDescent="0.2">
      <c r="A321" s="27">
        <v>1</v>
      </c>
      <c r="B321" s="87">
        <v>2</v>
      </c>
      <c r="C321" s="85">
        <v>3</v>
      </c>
      <c r="D321" s="85">
        <v>4</v>
      </c>
      <c r="E321" s="27">
        <v>5</v>
      </c>
      <c r="F321" s="86">
        <v>6</v>
      </c>
      <c r="G321" s="86">
        <v>7</v>
      </c>
      <c r="H321" s="86">
        <v>8</v>
      </c>
      <c r="I321" s="86">
        <v>9</v>
      </c>
      <c r="J321" s="86">
        <v>10</v>
      </c>
      <c r="K321" s="86">
        <v>11</v>
      </c>
      <c r="L321" s="86">
        <v>12</v>
      </c>
      <c r="M321" s="86">
        <v>13</v>
      </c>
      <c r="N321" s="86">
        <v>14</v>
      </c>
      <c r="O321" s="86">
        <v>15</v>
      </c>
      <c r="P321" s="86">
        <v>16</v>
      </c>
      <c r="Q321" s="86">
        <v>17</v>
      </c>
    </row>
    <row r="322" spans="1:17" x14ac:dyDescent="0.2">
      <c r="A322" s="141" t="s">
        <v>142</v>
      </c>
      <c r="B322" s="133"/>
      <c r="C322" s="133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</row>
    <row r="323" spans="1:17" ht="45" x14ac:dyDescent="0.2">
      <c r="A323" s="30" t="s">
        <v>26</v>
      </c>
      <c r="B323" s="31" t="s">
        <v>248</v>
      </c>
      <c r="C323" s="83" t="s">
        <v>260</v>
      </c>
      <c r="D323" s="11" t="s">
        <v>143</v>
      </c>
      <c r="E323" s="11" t="s">
        <v>261</v>
      </c>
      <c r="F323" s="32">
        <v>7763.71</v>
      </c>
      <c r="G323" s="32">
        <v>3281.69</v>
      </c>
      <c r="H323" s="32">
        <v>3191.74</v>
      </c>
      <c r="I323" s="32">
        <v>418.46</v>
      </c>
      <c r="J323" s="28">
        <v>108.69</v>
      </c>
      <c r="K323" s="28">
        <v>45.94</v>
      </c>
      <c r="L323" s="28">
        <v>44.68</v>
      </c>
      <c r="M323" s="28">
        <v>5.86</v>
      </c>
      <c r="N323" s="28">
        <v>279.53050000000002</v>
      </c>
      <c r="O323" s="28">
        <v>3.9</v>
      </c>
      <c r="P323" s="28">
        <v>25.625</v>
      </c>
      <c r="Q323" s="28">
        <v>0.4</v>
      </c>
    </row>
    <row r="324" spans="1:17" ht="45" x14ac:dyDescent="0.2">
      <c r="A324" s="30" t="s">
        <v>28</v>
      </c>
      <c r="B324" s="31" t="s">
        <v>249</v>
      </c>
      <c r="C324" s="83" t="s">
        <v>144</v>
      </c>
      <c r="D324" s="11" t="s">
        <v>145</v>
      </c>
      <c r="E324" s="27">
        <v>2.1999999999999999E-2</v>
      </c>
      <c r="F324" s="32">
        <v>416.33</v>
      </c>
      <c r="G324" s="28"/>
      <c r="H324" s="28"/>
      <c r="I324" s="28"/>
      <c r="J324" s="28">
        <v>9.16</v>
      </c>
      <c r="K324" s="28"/>
      <c r="L324" s="28"/>
      <c r="M324" s="28"/>
      <c r="N324" s="28"/>
      <c r="O324" s="28"/>
      <c r="P324" s="28"/>
      <c r="Q324" s="28"/>
    </row>
    <row r="325" spans="1:17" ht="45" x14ac:dyDescent="0.2">
      <c r="A325" s="30" t="s">
        <v>29</v>
      </c>
      <c r="B325" s="31" t="s">
        <v>250</v>
      </c>
      <c r="C325" s="83" t="s">
        <v>251</v>
      </c>
      <c r="D325" s="11" t="s">
        <v>78</v>
      </c>
      <c r="E325" s="11" t="s">
        <v>262</v>
      </c>
      <c r="F325" s="32">
        <v>1478.29</v>
      </c>
      <c r="G325" s="32">
        <v>414.55</v>
      </c>
      <c r="H325" s="32">
        <v>795.13</v>
      </c>
      <c r="I325" s="32">
        <v>59.69</v>
      </c>
      <c r="J325" s="28">
        <v>14.78</v>
      </c>
      <c r="K325" s="28">
        <v>4.1500000000000004</v>
      </c>
      <c r="L325" s="28">
        <v>7.95</v>
      </c>
      <c r="M325" s="28">
        <v>0.6</v>
      </c>
      <c r="N325" s="28">
        <v>32.591000000000001</v>
      </c>
      <c r="O325" s="28">
        <v>0.3</v>
      </c>
      <c r="P325" s="28">
        <v>3.6375000000000002</v>
      </c>
      <c r="Q325" s="28"/>
    </row>
    <row r="326" spans="1:17" ht="56.25" x14ac:dyDescent="0.2">
      <c r="A326" s="30" t="s">
        <v>30</v>
      </c>
      <c r="B326" s="31" t="s">
        <v>252</v>
      </c>
      <c r="C326" s="83" t="s">
        <v>263</v>
      </c>
      <c r="D326" s="11" t="s">
        <v>129</v>
      </c>
      <c r="E326" s="11" t="s">
        <v>264</v>
      </c>
      <c r="F326" s="32">
        <v>13067</v>
      </c>
      <c r="G326" s="28"/>
      <c r="H326" s="28"/>
      <c r="I326" s="28"/>
      <c r="J326" s="28">
        <v>1385.1</v>
      </c>
      <c r="K326" s="28"/>
      <c r="L326" s="28"/>
      <c r="M326" s="28"/>
      <c r="N326" s="28"/>
      <c r="O326" s="28"/>
      <c r="P326" s="28"/>
      <c r="Q326" s="28"/>
    </row>
    <row r="327" spans="1:17" ht="45" x14ac:dyDescent="0.2">
      <c r="A327" s="30" t="s">
        <v>31</v>
      </c>
      <c r="B327" s="31" t="s">
        <v>206</v>
      </c>
      <c r="C327" s="83" t="s">
        <v>146</v>
      </c>
      <c r="D327" s="11" t="s">
        <v>37</v>
      </c>
      <c r="E327" s="11" t="s">
        <v>265</v>
      </c>
      <c r="F327" s="32">
        <v>553.16</v>
      </c>
      <c r="G327" s="32">
        <v>62.34</v>
      </c>
      <c r="H327" s="32">
        <v>12.06</v>
      </c>
      <c r="I327" s="32">
        <v>0.15</v>
      </c>
      <c r="J327" s="28">
        <v>5.53</v>
      </c>
      <c r="K327" s="28">
        <v>0.62</v>
      </c>
      <c r="L327" s="28">
        <v>0.12</v>
      </c>
      <c r="M327" s="28"/>
      <c r="N327" s="28">
        <v>4.508</v>
      </c>
      <c r="O327" s="28"/>
      <c r="P327" s="28">
        <v>1.2500000000000001E-2</v>
      </c>
      <c r="Q327" s="28"/>
    </row>
    <row r="328" spans="1:17" ht="45" x14ac:dyDescent="0.2">
      <c r="A328" s="30" t="s">
        <v>33</v>
      </c>
      <c r="B328" s="31" t="s">
        <v>203</v>
      </c>
      <c r="C328" s="83" t="s">
        <v>147</v>
      </c>
      <c r="D328" s="11" t="s">
        <v>37</v>
      </c>
      <c r="E328" s="11" t="s">
        <v>265</v>
      </c>
      <c r="F328" s="32">
        <v>810.54</v>
      </c>
      <c r="G328" s="32">
        <v>36.67</v>
      </c>
      <c r="H328" s="32">
        <v>19.579999999999998</v>
      </c>
      <c r="I328" s="32">
        <v>0.15</v>
      </c>
      <c r="J328" s="28">
        <v>8.11</v>
      </c>
      <c r="K328" s="28">
        <v>0.37</v>
      </c>
      <c r="L328" s="28">
        <v>0.2</v>
      </c>
      <c r="M328" s="28"/>
      <c r="N328" s="28">
        <v>3.1970000000000001</v>
      </c>
      <c r="O328" s="28"/>
      <c r="P328" s="28">
        <v>1.2500000000000001E-2</v>
      </c>
      <c r="Q328" s="28"/>
    </row>
    <row r="329" spans="1:17" ht="45" x14ac:dyDescent="0.2">
      <c r="A329" s="30" t="s">
        <v>207</v>
      </c>
      <c r="B329" s="31" t="s">
        <v>124</v>
      </c>
      <c r="C329" s="83" t="s">
        <v>125</v>
      </c>
      <c r="D329" s="11" t="s">
        <v>126</v>
      </c>
      <c r="E329" s="11" t="s">
        <v>266</v>
      </c>
      <c r="F329" s="32">
        <v>571.13</v>
      </c>
      <c r="G329" s="32">
        <v>242.42</v>
      </c>
      <c r="H329" s="32">
        <v>211.31</v>
      </c>
      <c r="I329" s="32">
        <v>19.34</v>
      </c>
      <c r="J329" s="28">
        <v>11.26</v>
      </c>
      <c r="K329" s="28">
        <v>4.78</v>
      </c>
      <c r="L329" s="28">
        <v>4.17</v>
      </c>
      <c r="M329" s="28">
        <v>0.38</v>
      </c>
      <c r="N329" s="28">
        <v>22.2</v>
      </c>
      <c r="O329" s="28">
        <v>0.4</v>
      </c>
      <c r="P329" s="28">
        <v>1.1499999999999999</v>
      </c>
      <c r="Q329" s="28"/>
    </row>
    <row r="330" spans="1:17" ht="45" x14ac:dyDescent="0.2">
      <c r="A330" s="30" t="s">
        <v>36</v>
      </c>
      <c r="B330" s="31" t="s">
        <v>186</v>
      </c>
      <c r="C330" s="83" t="s">
        <v>148</v>
      </c>
      <c r="D330" s="11" t="s">
        <v>89</v>
      </c>
      <c r="E330" s="11" t="s">
        <v>267</v>
      </c>
      <c r="F330" s="32">
        <v>67.02</v>
      </c>
      <c r="G330" s="28"/>
      <c r="H330" s="28"/>
      <c r="I330" s="28"/>
      <c r="J330" s="28">
        <v>206.42</v>
      </c>
      <c r="K330" s="28"/>
      <c r="L330" s="28"/>
      <c r="M330" s="28"/>
      <c r="N330" s="28"/>
      <c r="O330" s="28"/>
      <c r="P330" s="28"/>
      <c r="Q330" s="28"/>
    </row>
    <row r="331" spans="1:17" ht="45" x14ac:dyDescent="0.2">
      <c r="A331" s="30" t="s">
        <v>39</v>
      </c>
      <c r="B331" s="31" t="s">
        <v>268</v>
      </c>
      <c r="C331" s="83" t="s">
        <v>149</v>
      </c>
      <c r="D331" s="11" t="s">
        <v>150</v>
      </c>
      <c r="E331" s="11" t="s">
        <v>269</v>
      </c>
      <c r="F331" s="32">
        <v>47376.88</v>
      </c>
      <c r="G331" s="32">
        <v>27533.38</v>
      </c>
      <c r="H331" s="32">
        <v>16905.68</v>
      </c>
      <c r="I331" s="32">
        <v>2203.2600000000002</v>
      </c>
      <c r="J331" s="28">
        <v>473.77</v>
      </c>
      <c r="K331" s="28">
        <v>275.33</v>
      </c>
      <c r="L331" s="28">
        <v>169.06</v>
      </c>
      <c r="M331" s="28">
        <v>22.03</v>
      </c>
      <c r="N331" s="28">
        <v>2231.23</v>
      </c>
      <c r="O331" s="28">
        <v>22.3</v>
      </c>
      <c r="P331" s="28">
        <v>136.08750000000001</v>
      </c>
      <c r="Q331" s="28">
        <v>1.4</v>
      </c>
    </row>
    <row r="332" spans="1:17" ht="45" x14ac:dyDescent="0.2">
      <c r="A332" s="30" t="s">
        <v>40</v>
      </c>
      <c r="B332" s="31" t="s">
        <v>270</v>
      </c>
      <c r="C332" s="83" t="s">
        <v>151</v>
      </c>
      <c r="D332" s="11" t="s">
        <v>145</v>
      </c>
      <c r="E332" s="27">
        <v>0.29099999999999998</v>
      </c>
      <c r="F332" s="32">
        <v>389.81</v>
      </c>
      <c r="G332" s="28"/>
      <c r="H332" s="28"/>
      <c r="I332" s="28"/>
      <c r="J332" s="28">
        <v>113.43</v>
      </c>
      <c r="K332" s="28"/>
      <c r="L332" s="28"/>
      <c r="M332" s="28"/>
      <c r="N332" s="28"/>
      <c r="O332" s="28"/>
      <c r="P332" s="28"/>
      <c r="Q332" s="28"/>
    </row>
    <row r="333" spans="1:17" ht="45" x14ac:dyDescent="0.2">
      <c r="A333" s="30" t="s">
        <v>41</v>
      </c>
      <c r="B333" s="31" t="s">
        <v>271</v>
      </c>
      <c r="C333" s="83" t="s">
        <v>152</v>
      </c>
      <c r="D333" s="11" t="s">
        <v>129</v>
      </c>
      <c r="E333" s="27">
        <v>7.0000000000000007E-2</v>
      </c>
      <c r="F333" s="32">
        <v>17717.53</v>
      </c>
      <c r="G333" s="28"/>
      <c r="H333" s="28"/>
      <c r="I333" s="28"/>
      <c r="J333" s="28">
        <v>1240.23</v>
      </c>
      <c r="K333" s="28"/>
      <c r="L333" s="28"/>
      <c r="M333" s="28"/>
      <c r="N333" s="28"/>
      <c r="O333" s="28"/>
      <c r="P333" s="28"/>
      <c r="Q333" s="28"/>
    </row>
    <row r="334" spans="1:17" ht="45" x14ac:dyDescent="0.2">
      <c r="A334" s="30" t="s">
        <v>44</v>
      </c>
      <c r="B334" s="31" t="s">
        <v>272</v>
      </c>
      <c r="C334" s="83" t="s">
        <v>273</v>
      </c>
      <c r="D334" s="11" t="s">
        <v>150</v>
      </c>
      <c r="E334" s="11" t="s">
        <v>269</v>
      </c>
      <c r="F334" s="32">
        <v>1355.94</v>
      </c>
      <c r="G334" s="32">
        <v>959.4</v>
      </c>
      <c r="H334" s="32">
        <v>176.93</v>
      </c>
      <c r="I334" s="28"/>
      <c r="J334" s="28">
        <v>13.56</v>
      </c>
      <c r="K334" s="28">
        <v>9.59</v>
      </c>
      <c r="L334" s="28">
        <v>1.77</v>
      </c>
      <c r="M334" s="28"/>
      <c r="N334" s="28">
        <v>88.998500000000007</v>
      </c>
      <c r="O334" s="28">
        <v>0.9</v>
      </c>
      <c r="P334" s="28"/>
      <c r="Q334" s="28"/>
    </row>
    <row r="335" spans="1:17" ht="45" x14ac:dyDescent="0.2">
      <c r="A335" s="30" t="s">
        <v>138</v>
      </c>
      <c r="B335" s="31" t="s">
        <v>274</v>
      </c>
      <c r="C335" s="83" t="s">
        <v>275</v>
      </c>
      <c r="D335" s="11" t="s">
        <v>32</v>
      </c>
      <c r="E335" s="27">
        <v>1</v>
      </c>
      <c r="F335" s="32">
        <v>841.62</v>
      </c>
      <c r="G335" s="28"/>
      <c r="H335" s="28"/>
      <c r="I335" s="28"/>
      <c r="J335" s="28">
        <v>841.62</v>
      </c>
      <c r="K335" s="28"/>
      <c r="L335" s="28"/>
      <c r="M335" s="28"/>
      <c r="N335" s="28"/>
      <c r="O335" s="28"/>
      <c r="P335" s="28"/>
      <c r="Q335" s="28"/>
    </row>
    <row r="336" spans="1:17" ht="45" x14ac:dyDescent="0.2">
      <c r="A336" s="30" t="s">
        <v>169</v>
      </c>
      <c r="B336" s="31" t="s">
        <v>276</v>
      </c>
      <c r="C336" s="83" t="s">
        <v>277</v>
      </c>
      <c r="D336" s="11" t="s">
        <v>278</v>
      </c>
      <c r="E336" s="11" t="s">
        <v>279</v>
      </c>
      <c r="F336" s="32">
        <v>95.49</v>
      </c>
      <c r="G336" s="32">
        <v>34.619999999999997</v>
      </c>
      <c r="H336" s="32">
        <v>24.46</v>
      </c>
      <c r="I336" s="28"/>
      <c r="J336" s="28">
        <v>260.69</v>
      </c>
      <c r="K336" s="28">
        <v>94.51</v>
      </c>
      <c r="L336" s="28">
        <v>66.78</v>
      </c>
      <c r="M336" s="28"/>
      <c r="N336" s="28">
        <v>2.76</v>
      </c>
      <c r="O336" s="28">
        <v>7.5</v>
      </c>
      <c r="P336" s="28"/>
      <c r="Q336" s="28"/>
    </row>
    <row r="337" spans="1:17" ht="45" x14ac:dyDescent="0.2">
      <c r="A337" s="30" t="s">
        <v>190</v>
      </c>
      <c r="B337" s="31" t="s">
        <v>280</v>
      </c>
      <c r="C337" s="83" t="s">
        <v>281</v>
      </c>
      <c r="D337" s="11" t="s">
        <v>278</v>
      </c>
      <c r="E337" s="11" t="s">
        <v>279</v>
      </c>
      <c r="F337" s="32">
        <v>121.09</v>
      </c>
      <c r="G337" s="32">
        <v>40.659999999999997</v>
      </c>
      <c r="H337" s="32">
        <v>14.5</v>
      </c>
      <c r="I337" s="28"/>
      <c r="J337" s="28">
        <v>330.58</v>
      </c>
      <c r="K337" s="28">
        <v>111</v>
      </c>
      <c r="L337" s="28">
        <v>39.590000000000003</v>
      </c>
      <c r="M337" s="28"/>
      <c r="N337" s="28">
        <v>3.1970000000000001</v>
      </c>
      <c r="O337" s="28">
        <v>8.6999999999999993</v>
      </c>
      <c r="P337" s="28"/>
      <c r="Q337" s="28"/>
    </row>
    <row r="338" spans="1:17" ht="45" x14ac:dyDescent="0.2">
      <c r="A338" s="30" t="s">
        <v>194</v>
      </c>
      <c r="B338" s="31" t="s">
        <v>282</v>
      </c>
      <c r="C338" s="83" t="s">
        <v>283</v>
      </c>
      <c r="D338" s="11" t="s">
        <v>32</v>
      </c>
      <c r="E338" s="27">
        <v>1</v>
      </c>
      <c r="F338" s="32">
        <v>4912.95</v>
      </c>
      <c r="G338" s="28"/>
      <c r="H338" s="28"/>
      <c r="I338" s="28"/>
      <c r="J338" s="28">
        <v>4912.95</v>
      </c>
      <c r="K338" s="28"/>
      <c r="L338" s="28"/>
      <c r="M338" s="28"/>
      <c r="N338" s="28"/>
      <c r="O338" s="28"/>
      <c r="P338" s="28"/>
      <c r="Q338" s="28"/>
    </row>
    <row r="339" spans="1:17" ht="45" x14ac:dyDescent="0.2">
      <c r="A339" s="30" t="s">
        <v>197</v>
      </c>
      <c r="B339" s="31" t="s">
        <v>284</v>
      </c>
      <c r="C339" s="83" t="s">
        <v>285</v>
      </c>
      <c r="D339" s="11" t="s">
        <v>286</v>
      </c>
      <c r="E339" s="27">
        <v>1</v>
      </c>
      <c r="F339" s="32">
        <v>21.06</v>
      </c>
      <c r="G339" s="32">
        <v>16.010000000000002</v>
      </c>
      <c r="H339" s="32">
        <v>4.21</v>
      </c>
      <c r="I339" s="28"/>
      <c r="J339" s="28">
        <v>21.06</v>
      </c>
      <c r="K339" s="28">
        <v>16.010000000000002</v>
      </c>
      <c r="L339" s="28">
        <v>4.21</v>
      </c>
      <c r="M339" s="28"/>
      <c r="N339" s="28">
        <v>1.2765</v>
      </c>
      <c r="O339" s="28">
        <v>1.3</v>
      </c>
      <c r="P339" s="28"/>
      <c r="Q339" s="28"/>
    </row>
    <row r="340" spans="1:17" ht="45" x14ac:dyDescent="0.2">
      <c r="A340" s="30" t="s">
        <v>200</v>
      </c>
      <c r="B340" s="31" t="s">
        <v>287</v>
      </c>
      <c r="C340" s="83" t="s">
        <v>288</v>
      </c>
      <c r="D340" s="11" t="s">
        <v>32</v>
      </c>
      <c r="E340" s="27">
        <v>1</v>
      </c>
      <c r="F340" s="32">
        <v>400.89</v>
      </c>
      <c r="G340" s="28"/>
      <c r="H340" s="28"/>
      <c r="I340" s="28"/>
      <c r="J340" s="28">
        <v>400.89</v>
      </c>
      <c r="K340" s="28"/>
      <c r="L340" s="28"/>
      <c r="M340" s="28"/>
      <c r="N340" s="28"/>
      <c r="O340" s="28"/>
      <c r="P340" s="28"/>
      <c r="Q340" s="28"/>
    </row>
    <row r="341" spans="1:17" ht="56.25" x14ac:dyDescent="0.2">
      <c r="A341" s="30" t="s">
        <v>202</v>
      </c>
      <c r="B341" s="31" t="s">
        <v>136</v>
      </c>
      <c r="C341" s="83" t="s">
        <v>137</v>
      </c>
      <c r="D341" s="11" t="s">
        <v>43</v>
      </c>
      <c r="E341" s="27">
        <v>0.1</v>
      </c>
      <c r="F341" s="32">
        <v>43.98</v>
      </c>
      <c r="G341" s="28"/>
      <c r="H341" s="28"/>
      <c r="I341" s="28"/>
      <c r="J341" s="28">
        <v>4.4000000000000004</v>
      </c>
      <c r="K341" s="28"/>
      <c r="L341" s="28"/>
      <c r="M341" s="28"/>
      <c r="N341" s="28"/>
      <c r="O341" s="28"/>
      <c r="P341" s="28"/>
      <c r="Q341" s="28"/>
    </row>
    <row r="342" spans="1:17" ht="56.25" x14ac:dyDescent="0.2">
      <c r="A342" s="30" t="s">
        <v>205</v>
      </c>
      <c r="B342" s="31" t="s">
        <v>139</v>
      </c>
      <c r="C342" s="83" t="s">
        <v>140</v>
      </c>
      <c r="D342" s="11" t="s">
        <v>43</v>
      </c>
      <c r="E342" s="27">
        <v>0.1</v>
      </c>
      <c r="F342" s="32">
        <v>25.71</v>
      </c>
      <c r="G342" s="28"/>
      <c r="H342" s="32">
        <v>25.71</v>
      </c>
      <c r="I342" s="28"/>
      <c r="J342" s="28">
        <v>2.57</v>
      </c>
      <c r="K342" s="28"/>
      <c r="L342" s="28">
        <v>2.57</v>
      </c>
      <c r="M342" s="28"/>
      <c r="N342" s="28"/>
      <c r="O342" s="28"/>
      <c r="P342" s="28"/>
      <c r="Q342" s="28"/>
    </row>
    <row r="343" spans="1:17" x14ac:dyDescent="0.2">
      <c r="A343" s="132" t="s">
        <v>46</v>
      </c>
      <c r="B343" s="133"/>
      <c r="C343" s="133"/>
      <c r="D343" s="133"/>
      <c r="E343" s="133"/>
      <c r="F343" s="133"/>
      <c r="G343" s="133"/>
      <c r="H343" s="133"/>
      <c r="I343" s="133"/>
      <c r="J343" s="32">
        <v>10364.799999999999</v>
      </c>
      <c r="K343" s="32">
        <v>562.29999999999995</v>
      </c>
      <c r="L343" s="32">
        <v>341.1</v>
      </c>
      <c r="M343" s="32">
        <v>28.87</v>
      </c>
      <c r="N343" s="28"/>
      <c r="O343" s="32">
        <v>45.3</v>
      </c>
      <c r="P343" s="28"/>
      <c r="Q343" s="32">
        <v>1.8</v>
      </c>
    </row>
    <row r="344" spans="1:17" x14ac:dyDescent="0.2">
      <c r="A344" s="132" t="s">
        <v>47</v>
      </c>
      <c r="B344" s="133"/>
      <c r="C344" s="133"/>
      <c r="D344" s="133"/>
      <c r="E344" s="133"/>
      <c r="F344" s="133"/>
      <c r="G344" s="133"/>
      <c r="H344" s="133"/>
      <c r="I344" s="133"/>
      <c r="J344" s="32">
        <v>676.59</v>
      </c>
      <c r="K344" s="28"/>
      <c r="L344" s="28"/>
      <c r="M344" s="28"/>
      <c r="N344" s="28"/>
      <c r="O344" s="28"/>
      <c r="P344" s="28"/>
      <c r="Q344" s="28"/>
    </row>
    <row r="345" spans="1:17" x14ac:dyDescent="0.2">
      <c r="A345" s="132" t="s">
        <v>48</v>
      </c>
      <c r="B345" s="133"/>
      <c r="C345" s="133"/>
      <c r="D345" s="133"/>
      <c r="E345" s="133"/>
      <c r="F345" s="133"/>
      <c r="G345" s="133"/>
      <c r="H345" s="133"/>
      <c r="I345" s="133"/>
      <c r="J345" s="32">
        <v>501.57</v>
      </c>
      <c r="K345" s="28"/>
      <c r="L345" s="28"/>
      <c r="M345" s="28"/>
      <c r="N345" s="28"/>
      <c r="O345" s="28"/>
      <c r="P345" s="28"/>
      <c r="Q345" s="28"/>
    </row>
    <row r="346" spans="1:17" x14ac:dyDescent="0.2">
      <c r="A346" s="141" t="s">
        <v>49</v>
      </c>
      <c r="B346" s="133"/>
      <c r="C346" s="133"/>
      <c r="D346" s="133"/>
      <c r="E346" s="133"/>
      <c r="F346" s="133"/>
      <c r="G346" s="133"/>
      <c r="H346" s="133"/>
      <c r="I346" s="133"/>
      <c r="J346" s="28"/>
      <c r="K346" s="28"/>
      <c r="L346" s="28"/>
      <c r="M346" s="28"/>
      <c r="N346" s="28"/>
      <c r="O346" s="28"/>
      <c r="P346" s="28"/>
      <c r="Q346" s="28"/>
    </row>
    <row r="347" spans="1:17" x14ac:dyDescent="0.2">
      <c r="A347" s="132" t="s">
        <v>154</v>
      </c>
      <c r="B347" s="133"/>
      <c r="C347" s="133"/>
      <c r="D347" s="133"/>
      <c r="E347" s="133"/>
      <c r="F347" s="133"/>
      <c r="G347" s="133"/>
      <c r="H347" s="133"/>
      <c r="I347" s="133"/>
      <c r="J347" s="32">
        <v>3562.62</v>
      </c>
      <c r="K347" s="28"/>
      <c r="L347" s="28"/>
      <c r="M347" s="28"/>
      <c r="N347" s="28"/>
      <c r="O347" s="32">
        <v>27.1</v>
      </c>
      <c r="P347" s="28"/>
      <c r="Q347" s="32">
        <v>1.8</v>
      </c>
    </row>
    <row r="348" spans="1:17" x14ac:dyDescent="0.2">
      <c r="A348" s="132" t="s">
        <v>155</v>
      </c>
      <c r="B348" s="133"/>
      <c r="C348" s="133"/>
      <c r="D348" s="133"/>
      <c r="E348" s="133"/>
      <c r="F348" s="133"/>
      <c r="G348" s="133"/>
      <c r="H348" s="133"/>
      <c r="I348" s="133"/>
      <c r="J348" s="32">
        <v>9.16</v>
      </c>
      <c r="K348" s="28"/>
      <c r="L348" s="28"/>
      <c r="M348" s="28"/>
      <c r="N348" s="28"/>
      <c r="O348" s="28"/>
      <c r="P348" s="28"/>
      <c r="Q348" s="28"/>
    </row>
    <row r="349" spans="1:17" x14ac:dyDescent="0.2">
      <c r="A349" s="132" t="s">
        <v>102</v>
      </c>
      <c r="B349" s="133"/>
      <c r="C349" s="133"/>
      <c r="D349" s="133"/>
      <c r="E349" s="133"/>
      <c r="F349" s="133"/>
      <c r="G349" s="133"/>
      <c r="H349" s="133"/>
      <c r="I349" s="133"/>
      <c r="J349" s="32">
        <v>3015.49</v>
      </c>
      <c r="K349" s="28"/>
      <c r="L349" s="28"/>
      <c r="M349" s="28"/>
      <c r="N349" s="28"/>
      <c r="O349" s="32">
        <v>17.8</v>
      </c>
      <c r="P349" s="28"/>
      <c r="Q349" s="28"/>
    </row>
    <row r="350" spans="1:17" x14ac:dyDescent="0.2">
      <c r="A350" s="132" t="s">
        <v>113</v>
      </c>
      <c r="B350" s="133"/>
      <c r="C350" s="133"/>
      <c r="D350" s="133"/>
      <c r="E350" s="133"/>
      <c r="F350" s="133"/>
      <c r="G350" s="133"/>
      <c r="H350" s="133"/>
      <c r="I350" s="133"/>
      <c r="J350" s="32">
        <v>15.22</v>
      </c>
      <c r="K350" s="28"/>
      <c r="L350" s="28"/>
      <c r="M350" s="28"/>
      <c r="N350" s="28"/>
      <c r="O350" s="28"/>
      <c r="P350" s="28"/>
      <c r="Q350" s="28"/>
    </row>
    <row r="351" spans="1:17" x14ac:dyDescent="0.2">
      <c r="A351" s="132" t="s">
        <v>376</v>
      </c>
      <c r="B351" s="133"/>
      <c r="C351" s="133"/>
      <c r="D351" s="133"/>
      <c r="E351" s="133"/>
      <c r="F351" s="133"/>
      <c r="G351" s="133"/>
      <c r="H351" s="133"/>
      <c r="I351" s="133"/>
      <c r="J351" s="32">
        <v>20.55</v>
      </c>
      <c r="K351" s="28"/>
      <c r="L351" s="28"/>
      <c r="M351" s="28"/>
      <c r="N351" s="28"/>
      <c r="O351" s="32">
        <v>0.4</v>
      </c>
      <c r="P351" s="28"/>
      <c r="Q351" s="28"/>
    </row>
    <row r="352" spans="1:17" x14ac:dyDescent="0.2">
      <c r="A352" s="132" t="s">
        <v>103</v>
      </c>
      <c r="B352" s="133"/>
      <c r="C352" s="133"/>
      <c r="D352" s="133"/>
      <c r="E352" s="133"/>
      <c r="F352" s="133"/>
      <c r="G352" s="133"/>
      <c r="H352" s="133"/>
      <c r="I352" s="133"/>
      <c r="J352" s="32">
        <v>4912.95</v>
      </c>
      <c r="K352" s="28"/>
      <c r="L352" s="28"/>
      <c r="M352" s="28"/>
      <c r="N352" s="28"/>
      <c r="O352" s="28"/>
      <c r="P352" s="28"/>
      <c r="Q352" s="28"/>
    </row>
    <row r="353" spans="1:17" x14ac:dyDescent="0.2">
      <c r="A353" s="132" t="s">
        <v>52</v>
      </c>
      <c r="B353" s="133"/>
      <c r="C353" s="133"/>
      <c r="D353" s="133"/>
      <c r="E353" s="133"/>
      <c r="F353" s="133"/>
      <c r="G353" s="133"/>
      <c r="H353" s="133"/>
      <c r="I353" s="133"/>
      <c r="J353" s="32">
        <v>4.4000000000000004</v>
      </c>
      <c r="K353" s="28"/>
      <c r="L353" s="28"/>
      <c r="M353" s="28"/>
      <c r="N353" s="28"/>
      <c r="O353" s="28"/>
      <c r="P353" s="28"/>
      <c r="Q353" s="28"/>
    </row>
    <row r="354" spans="1:17" x14ac:dyDescent="0.2">
      <c r="A354" s="132" t="s">
        <v>53</v>
      </c>
      <c r="B354" s="133"/>
      <c r="C354" s="133"/>
      <c r="D354" s="133"/>
      <c r="E354" s="133"/>
      <c r="F354" s="133"/>
      <c r="G354" s="133"/>
      <c r="H354" s="133"/>
      <c r="I354" s="133"/>
      <c r="J354" s="32">
        <v>2.57</v>
      </c>
      <c r="K354" s="28"/>
      <c r="L354" s="28"/>
      <c r="M354" s="28"/>
      <c r="N354" s="28"/>
      <c r="O354" s="28"/>
      <c r="P354" s="28"/>
      <c r="Q354" s="28"/>
    </row>
    <row r="355" spans="1:17" x14ac:dyDescent="0.2">
      <c r="A355" s="132" t="s">
        <v>54</v>
      </c>
      <c r="B355" s="133"/>
      <c r="C355" s="133"/>
      <c r="D355" s="133"/>
      <c r="E355" s="133"/>
      <c r="F355" s="133"/>
      <c r="G355" s="133"/>
      <c r="H355" s="133"/>
      <c r="I355" s="133"/>
      <c r="J355" s="32">
        <v>11542.96</v>
      </c>
      <c r="K355" s="28"/>
      <c r="L355" s="28"/>
      <c r="M355" s="28"/>
      <c r="N355" s="28"/>
      <c r="O355" s="32">
        <v>45.3</v>
      </c>
      <c r="P355" s="28"/>
      <c r="Q355" s="32">
        <v>1.8</v>
      </c>
    </row>
    <row r="356" spans="1:17" x14ac:dyDescent="0.2">
      <c r="A356" s="132" t="s">
        <v>289</v>
      </c>
      <c r="B356" s="133"/>
      <c r="C356" s="133"/>
      <c r="D356" s="133"/>
      <c r="E356" s="133"/>
      <c r="F356" s="133"/>
      <c r="G356" s="133"/>
      <c r="H356" s="133"/>
      <c r="I356" s="133"/>
      <c r="J356" s="32">
        <v>78030.41</v>
      </c>
      <c r="K356" s="28"/>
      <c r="L356" s="28"/>
      <c r="M356" s="28"/>
      <c r="N356" s="28"/>
      <c r="O356" s="28"/>
      <c r="P356" s="28"/>
      <c r="Q356" s="28"/>
    </row>
    <row r="357" spans="1:17" ht="12.75" customHeight="1" x14ac:dyDescent="0.2">
      <c r="A357" s="123" t="s">
        <v>69</v>
      </c>
      <c r="B357" s="124"/>
      <c r="C357" s="124"/>
      <c r="D357" s="124"/>
      <c r="E357" s="124"/>
      <c r="F357" s="124"/>
      <c r="G357" s="124"/>
      <c r="H357" s="124"/>
      <c r="I357" s="125"/>
      <c r="J357" s="102">
        <v>78030.41</v>
      </c>
      <c r="K357" s="28"/>
      <c r="L357" s="28"/>
      <c r="M357" s="28"/>
      <c r="N357" s="28"/>
      <c r="O357" s="29">
        <v>45.3</v>
      </c>
      <c r="P357" s="28"/>
      <c r="Q357" s="29">
        <v>1.8</v>
      </c>
    </row>
    <row r="358" spans="1:17" x14ac:dyDescent="0.2">
      <c r="A358" s="126" t="s">
        <v>68</v>
      </c>
      <c r="B358" s="127"/>
      <c r="C358" s="127"/>
      <c r="D358" s="127"/>
      <c r="E358" s="127"/>
      <c r="F358" s="127"/>
      <c r="G358" s="127"/>
      <c r="H358" s="127"/>
      <c r="I358" s="128"/>
      <c r="J358" s="105">
        <f>J357*0.2</f>
        <v>15606.082000000002</v>
      </c>
      <c r="K358" s="28"/>
      <c r="L358" s="28"/>
      <c r="M358" s="28"/>
      <c r="N358" s="28"/>
      <c r="O358" s="28"/>
      <c r="P358" s="28"/>
      <c r="Q358" s="28"/>
    </row>
    <row r="359" spans="1:17" x14ac:dyDescent="0.2">
      <c r="A359" s="123" t="s">
        <v>70</v>
      </c>
      <c r="B359" s="124"/>
      <c r="C359" s="124"/>
      <c r="D359" s="124"/>
      <c r="E359" s="124"/>
      <c r="F359" s="124"/>
      <c r="G359" s="124"/>
      <c r="H359" s="124"/>
      <c r="I359" s="125"/>
      <c r="J359" s="98">
        <f>J357+J358</f>
        <v>93636.491999999998</v>
      </c>
      <c r="K359" s="28"/>
      <c r="L359" s="28"/>
      <c r="M359" s="28"/>
      <c r="N359" s="28"/>
      <c r="O359" s="28"/>
      <c r="P359" s="28"/>
      <c r="Q359" s="28"/>
    </row>
    <row r="360" spans="1:17" x14ac:dyDescent="0.2">
      <c r="A360" s="20"/>
      <c r="B360" s="33"/>
      <c r="C360" s="90"/>
      <c r="D360" s="84"/>
      <c r="E360" s="20"/>
      <c r="F360" s="17"/>
      <c r="G360" s="17"/>
      <c r="H360" s="17"/>
      <c r="I360" s="17"/>
      <c r="J360" s="17" t="s">
        <v>61</v>
      </c>
      <c r="K360" s="17"/>
      <c r="L360" s="17"/>
      <c r="M360" s="17"/>
      <c r="N360" s="17"/>
      <c r="O360" s="17"/>
      <c r="P360" s="17"/>
      <c r="Q360" s="17"/>
    </row>
    <row r="361" spans="1:17" x14ac:dyDescent="0.2">
      <c r="A361" s="152" t="s">
        <v>55</v>
      </c>
      <c r="B361" s="153"/>
      <c r="C361" s="153"/>
      <c r="D361" s="153"/>
      <c r="E361" s="153"/>
      <c r="F361" s="153"/>
      <c r="G361" s="153"/>
      <c r="H361" s="153"/>
      <c r="I361" s="153"/>
      <c r="J361" s="153"/>
      <c r="K361" s="153"/>
      <c r="L361" s="153"/>
      <c r="M361" s="153"/>
      <c r="N361" s="153"/>
      <c r="O361" s="153"/>
      <c r="P361" s="153"/>
      <c r="Q361" s="153"/>
    </row>
    <row r="362" spans="1:17" x14ac:dyDescent="0.2">
      <c r="A362" s="154" t="s">
        <v>56</v>
      </c>
      <c r="B362" s="153"/>
      <c r="C362" s="153"/>
      <c r="D362" s="153"/>
      <c r="E362" s="153"/>
      <c r="F362" s="153"/>
      <c r="G362" s="153"/>
      <c r="H362" s="153"/>
      <c r="I362" s="153"/>
      <c r="J362" s="153"/>
      <c r="K362" s="153"/>
      <c r="L362" s="153"/>
      <c r="M362" s="153"/>
      <c r="N362" s="153"/>
      <c r="O362" s="153"/>
      <c r="P362" s="153"/>
      <c r="Q362" s="153"/>
    </row>
    <row r="367" spans="1:17" s="18" customFormat="1" x14ac:dyDescent="0.2">
      <c r="A367" s="8"/>
      <c r="B367" s="1"/>
      <c r="C367" s="117"/>
      <c r="D367" s="118"/>
      <c r="E367" s="20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</row>
    <row r="368" spans="1:17" s="18" customFormat="1" x14ac:dyDescent="0.2">
      <c r="A368" s="8"/>
      <c r="B368" s="1"/>
      <c r="C368" s="117"/>
      <c r="D368" s="118"/>
      <c r="E368" s="20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</row>
    <row r="373" spans="1:17" s="18" customFormat="1" x14ac:dyDescent="0.2">
      <c r="A373" s="8"/>
      <c r="B373" s="1"/>
      <c r="C373" s="122"/>
      <c r="D373" s="119"/>
      <c r="E373" s="20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</row>
    <row r="374" spans="1:17" ht="15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129" t="s">
        <v>387</v>
      </c>
      <c r="N374" s="129"/>
      <c r="O374" s="129"/>
      <c r="P374" s="129"/>
      <c r="Q374" s="129"/>
    </row>
    <row r="375" spans="1:17" ht="15" x14ac:dyDescent="0.25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129"/>
      <c r="N375" s="129"/>
      <c r="O375" s="129"/>
      <c r="P375" s="129"/>
      <c r="Q375" s="129"/>
    </row>
    <row r="376" spans="1:17" ht="15" x14ac:dyDescent="0.25">
      <c r="A376" s="36" t="s">
        <v>0</v>
      </c>
      <c r="B376" s="35"/>
      <c r="C376" s="37"/>
      <c r="D376" s="38"/>
      <c r="E376" s="39"/>
      <c r="F376" s="40"/>
      <c r="G376" s="40"/>
      <c r="H376" s="40"/>
      <c r="I376" s="40"/>
      <c r="J376" s="39"/>
      <c r="K376" s="39"/>
      <c r="L376" s="39"/>
      <c r="M376" s="41" t="s">
        <v>1</v>
      </c>
      <c r="N376" s="35"/>
      <c r="O376" s="39"/>
      <c r="P376" s="39"/>
      <c r="Q376" s="39"/>
    </row>
    <row r="377" spans="1:17" ht="15" x14ac:dyDescent="0.25">
      <c r="A377" s="42" t="s">
        <v>60</v>
      </c>
      <c r="B377" s="35"/>
      <c r="C377" s="37" t="s">
        <v>61</v>
      </c>
      <c r="D377" s="38" t="s">
        <v>61</v>
      </c>
      <c r="E377" s="39"/>
      <c r="F377" s="39"/>
      <c r="G377" s="43"/>
      <c r="H377" s="39"/>
      <c r="I377" s="44"/>
      <c r="J377" s="39"/>
      <c r="K377" s="39"/>
      <c r="L377" s="39"/>
      <c r="M377" s="42" t="s">
        <v>62</v>
      </c>
      <c r="N377" s="35"/>
      <c r="O377" s="39"/>
      <c r="P377" s="39"/>
      <c r="Q377" s="39"/>
    </row>
    <row r="378" spans="1:17" ht="15" x14ac:dyDescent="0.2">
      <c r="A378" s="130" t="s">
        <v>63</v>
      </c>
      <c r="B378" s="130"/>
      <c r="C378" s="130"/>
      <c r="D378" s="38"/>
      <c r="E378" s="39"/>
      <c r="F378" s="39"/>
      <c r="G378" s="43"/>
      <c r="H378" s="39"/>
      <c r="I378" s="44"/>
      <c r="J378" s="39"/>
      <c r="K378" s="39"/>
      <c r="L378" s="131" t="s">
        <v>64</v>
      </c>
      <c r="M378" s="131"/>
      <c r="N378" s="131"/>
      <c r="O378" s="131"/>
      <c r="P378" s="131"/>
      <c r="Q378" s="39"/>
    </row>
    <row r="379" spans="1:17" ht="15" x14ac:dyDescent="0.25">
      <c r="A379" s="130"/>
      <c r="B379" s="130"/>
      <c r="C379" s="130"/>
      <c r="D379" s="38"/>
      <c r="E379" s="35"/>
      <c r="F379" s="35"/>
      <c r="G379" s="35"/>
      <c r="H379" s="35"/>
      <c r="I379" s="35"/>
      <c r="J379" s="39"/>
      <c r="K379" s="39"/>
      <c r="L379" s="131"/>
      <c r="M379" s="131"/>
      <c r="N379" s="131"/>
      <c r="O379" s="131"/>
      <c r="P379" s="131"/>
      <c r="Q379" s="39"/>
    </row>
    <row r="380" spans="1:17" ht="15" x14ac:dyDescent="0.25">
      <c r="A380" s="107"/>
      <c r="B380" s="107"/>
      <c r="C380" s="107"/>
      <c r="D380" s="38"/>
      <c r="E380" s="16"/>
      <c r="F380" s="15" t="s">
        <v>20</v>
      </c>
      <c r="G380" s="16"/>
      <c r="H380" s="48"/>
      <c r="I380" s="35"/>
      <c r="J380" s="39"/>
      <c r="K380" s="39"/>
      <c r="L380" s="108"/>
      <c r="M380" s="108"/>
      <c r="N380" s="108"/>
      <c r="O380" s="108"/>
      <c r="P380" s="108"/>
      <c r="Q380" s="39"/>
    </row>
    <row r="381" spans="1:17" ht="15" x14ac:dyDescent="0.25">
      <c r="A381" s="45" t="s">
        <v>67</v>
      </c>
      <c r="B381" s="35"/>
      <c r="C381" s="37"/>
      <c r="D381" s="38"/>
      <c r="E381" s="49"/>
      <c r="F381" s="50" t="s">
        <v>2</v>
      </c>
      <c r="G381" s="51"/>
      <c r="H381" s="22"/>
      <c r="I381" s="35"/>
      <c r="J381" s="39"/>
      <c r="K381" s="39"/>
      <c r="L381" s="46" t="s">
        <v>67</v>
      </c>
      <c r="M381" s="47"/>
      <c r="N381" s="35"/>
      <c r="O381" s="39"/>
      <c r="P381" s="39"/>
      <c r="Q381" s="39"/>
    </row>
    <row r="382" spans="1:17" x14ac:dyDescent="0.2">
      <c r="C382" s="115"/>
      <c r="D382" s="113"/>
      <c r="E382" s="20"/>
    </row>
    <row r="383" spans="1:17" x14ac:dyDescent="0.2">
      <c r="A383" s="15"/>
      <c r="B383" s="19"/>
      <c r="C383" s="13"/>
      <c r="D383" s="14"/>
      <c r="E383" s="16"/>
      <c r="F383" s="16"/>
      <c r="G383" s="21" t="s">
        <v>392</v>
      </c>
      <c r="H383" s="21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1:17" ht="15" x14ac:dyDescent="0.25">
      <c r="A384" s="15"/>
      <c r="B384" s="19"/>
      <c r="C384" s="13"/>
      <c r="D384" s="14"/>
      <c r="E384" s="16"/>
      <c r="F384" s="16"/>
      <c r="G384" s="15" t="s">
        <v>292</v>
      </c>
      <c r="H384" s="15"/>
      <c r="I384" s="16"/>
      <c r="J384" s="12"/>
      <c r="K384" s="16"/>
      <c r="L384" s="16"/>
      <c r="M384" s="16"/>
      <c r="N384" s="16"/>
      <c r="O384" s="16"/>
      <c r="P384" s="16"/>
      <c r="Q384" s="16"/>
    </row>
    <row r="385" spans="1:17" x14ac:dyDescent="0.2">
      <c r="A385" s="15"/>
      <c r="B385" s="19"/>
      <c r="C385" s="13"/>
      <c r="D385" s="14"/>
      <c r="E385" s="18"/>
      <c r="F385" s="21"/>
      <c r="G385" s="16"/>
      <c r="H385" s="18"/>
      <c r="I385" s="21"/>
      <c r="J385" s="16"/>
      <c r="K385" s="16"/>
      <c r="L385" s="16"/>
      <c r="M385" s="16"/>
      <c r="N385" s="16"/>
      <c r="O385" s="16"/>
      <c r="P385" s="16"/>
      <c r="Q385" s="16"/>
    </row>
    <row r="386" spans="1:17" ht="40.5" customHeight="1" x14ac:dyDescent="0.2">
      <c r="A386" s="15"/>
      <c r="B386" s="19"/>
      <c r="C386" s="55" t="s">
        <v>221</v>
      </c>
      <c r="D386" s="166" t="s">
        <v>372</v>
      </c>
      <c r="E386" s="166"/>
      <c r="F386" s="166"/>
      <c r="G386" s="166"/>
      <c r="H386" s="166"/>
      <c r="I386" s="166"/>
      <c r="J386" s="166"/>
      <c r="K386" s="166"/>
      <c r="L386" s="166"/>
      <c r="M386" s="73"/>
      <c r="N386" s="73"/>
      <c r="O386" s="73"/>
      <c r="P386" s="73"/>
      <c r="Q386" s="16"/>
    </row>
    <row r="387" spans="1:17" ht="15" x14ac:dyDescent="0.25">
      <c r="A387" s="15"/>
      <c r="B387" s="19"/>
      <c r="C387" s="13"/>
      <c r="D387" s="23"/>
      <c r="E387" s="24"/>
      <c r="F387" s="12"/>
      <c r="G387" s="25" t="s">
        <v>57</v>
      </c>
      <c r="H387" s="18"/>
      <c r="I387" s="26"/>
      <c r="J387" s="22"/>
      <c r="K387" s="22"/>
      <c r="L387" s="22"/>
      <c r="M387" s="22"/>
      <c r="N387" s="22"/>
      <c r="O387" s="22"/>
      <c r="P387" s="16"/>
      <c r="Q387" s="16"/>
    </row>
    <row r="388" spans="1:17" x14ac:dyDescent="0.2">
      <c r="A388" s="15"/>
      <c r="B388" s="19"/>
      <c r="C388" s="13"/>
      <c r="D388" s="14"/>
      <c r="E388" s="18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x14ac:dyDescent="0.2">
      <c r="A389" s="60"/>
      <c r="B389" s="61"/>
      <c r="C389" s="13"/>
      <c r="D389" s="14"/>
      <c r="E389" s="18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x14ac:dyDescent="0.2">
      <c r="A390" s="15"/>
      <c r="B390" s="19"/>
      <c r="C390" s="13"/>
      <c r="D390" s="143" t="s">
        <v>3</v>
      </c>
      <c r="E390" s="143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3"/>
      <c r="Q390" s="143"/>
    </row>
    <row r="391" spans="1:17" x14ac:dyDescent="0.2">
      <c r="A391" s="15"/>
      <c r="B391" s="19"/>
      <c r="C391" s="13"/>
      <c r="D391" s="4" t="s">
        <v>24</v>
      </c>
      <c r="E391" s="15"/>
      <c r="F391" s="16"/>
      <c r="G391" s="16"/>
      <c r="H391" s="16"/>
      <c r="I391" s="4"/>
      <c r="J391" s="145">
        <f>J473/1000</f>
        <v>193.59141600000001</v>
      </c>
      <c r="K391" s="145"/>
      <c r="L391" s="3" t="s">
        <v>21</v>
      </c>
      <c r="M391" s="16"/>
      <c r="N391" s="16"/>
      <c r="O391" s="16"/>
      <c r="P391" s="16"/>
      <c r="Q391" s="16"/>
    </row>
    <row r="392" spans="1:17" x14ac:dyDescent="0.2">
      <c r="A392" s="15"/>
      <c r="B392" s="19"/>
      <c r="C392" s="13"/>
      <c r="D392" s="4" t="s">
        <v>22</v>
      </c>
      <c r="E392" s="15"/>
      <c r="F392" s="16"/>
      <c r="G392" s="16"/>
      <c r="H392" s="16"/>
      <c r="I392" s="4"/>
      <c r="J392" s="147" t="s">
        <v>294</v>
      </c>
      <c r="K392" s="147"/>
      <c r="L392" s="3" t="s">
        <v>23</v>
      </c>
      <c r="M392" s="16"/>
      <c r="N392" s="16"/>
      <c r="O392" s="16"/>
      <c r="P392" s="16"/>
      <c r="Q392" s="16"/>
    </row>
    <row r="393" spans="1:17" x14ac:dyDescent="0.2">
      <c r="A393" s="15"/>
      <c r="B393" s="19"/>
      <c r="C393" s="13"/>
      <c r="D393" s="10" t="s">
        <v>59</v>
      </c>
      <c r="E393" s="15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1:17" x14ac:dyDescent="0.2">
      <c r="A394" s="15"/>
      <c r="B394" s="19"/>
      <c r="C394" s="13"/>
      <c r="D394" s="14"/>
      <c r="E394" s="15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1:17" x14ac:dyDescent="0.2">
      <c r="A395" s="167" t="s">
        <v>4</v>
      </c>
      <c r="B395" s="170" t="s">
        <v>5</v>
      </c>
      <c r="C395" s="167" t="s">
        <v>6</v>
      </c>
      <c r="D395" s="167" t="s">
        <v>7</v>
      </c>
      <c r="E395" s="167" t="s">
        <v>8</v>
      </c>
      <c r="F395" s="173" t="s">
        <v>9</v>
      </c>
      <c r="G395" s="174"/>
      <c r="H395" s="174"/>
      <c r="I395" s="175"/>
      <c r="J395" s="173" t="s">
        <v>10</v>
      </c>
      <c r="K395" s="174"/>
      <c r="L395" s="174"/>
      <c r="M395" s="175"/>
      <c r="N395" s="167" t="s">
        <v>11</v>
      </c>
      <c r="O395" s="167" t="s">
        <v>12</v>
      </c>
      <c r="P395" s="167" t="s">
        <v>13</v>
      </c>
      <c r="Q395" s="167" t="s">
        <v>14</v>
      </c>
    </row>
    <row r="396" spans="1:17" x14ac:dyDescent="0.2">
      <c r="A396" s="168"/>
      <c r="B396" s="171"/>
      <c r="C396" s="168"/>
      <c r="D396" s="168"/>
      <c r="E396" s="168"/>
      <c r="F396" s="167" t="s">
        <v>15</v>
      </c>
      <c r="G396" s="173" t="s">
        <v>16</v>
      </c>
      <c r="H396" s="174"/>
      <c r="I396" s="175"/>
      <c r="J396" s="167" t="s">
        <v>15</v>
      </c>
      <c r="K396" s="173" t="s">
        <v>16</v>
      </c>
      <c r="L396" s="174"/>
      <c r="M396" s="175"/>
      <c r="N396" s="168"/>
      <c r="O396" s="168"/>
      <c r="P396" s="168"/>
      <c r="Q396" s="168"/>
    </row>
    <row r="397" spans="1:17" x14ac:dyDescent="0.2">
      <c r="A397" s="169"/>
      <c r="B397" s="172"/>
      <c r="C397" s="169"/>
      <c r="D397" s="169"/>
      <c r="E397" s="169"/>
      <c r="F397" s="169"/>
      <c r="G397" s="110" t="s">
        <v>17</v>
      </c>
      <c r="H397" s="110" t="s">
        <v>18</v>
      </c>
      <c r="I397" s="110" t="s">
        <v>19</v>
      </c>
      <c r="J397" s="169"/>
      <c r="K397" s="110" t="s">
        <v>17</v>
      </c>
      <c r="L397" s="110" t="s">
        <v>18</v>
      </c>
      <c r="M397" s="110" t="s">
        <v>19</v>
      </c>
      <c r="N397" s="169"/>
      <c r="O397" s="169"/>
      <c r="P397" s="169"/>
      <c r="Q397" s="169"/>
    </row>
    <row r="398" spans="1:17" x14ac:dyDescent="0.2">
      <c r="A398" s="27">
        <v>1</v>
      </c>
      <c r="B398" s="112">
        <v>2</v>
      </c>
      <c r="C398" s="110">
        <v>3</v>
      </c>
      <c r="D398" s="110">
        <v>4</v>
      </c>
      <c r="E398" s="27">
        <v>5</v>
      </c>
      <c r="F398" s="111">
        <v>6</v>
      </c>
      <c r="G398" s="111">
        <v>7</v>
      </c>
      <c r="H398" s="111">
        <v>8</v>
      </c>
      <c r="I398" s="111">
        <v>9</v>
      </c>
      <c r="J398" s="111">
        <v>10</v>
      </c>
      <c r="K398" s="111">
        <v>11</v>
      </c>
      <c r="L398" s="111">
        <v>12</v>
      </c>
      <c r="M398" s="111">
        <v>13</v>
      </c>
      <c r="N398" s="111">
        <v>14</v>
      </c>
      <c r="O398" s="111">
        <v>15</v>
      </c>
      <c r="P398" s="111">
        <v>16</v>
      </c>
      <c r="Q398" s="111">
        <v>17</v>
      </c>
    </row>
    <row r="399" spans="1:17" x14ac:dyDescent="0.2">
      <c r="A399" s="123" t="s">
        <v>25</v>
      </c>
      <c r="B399" s="124"/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5"/>
    </row>
    <row r="400" spans="1:17" ht="45" x14ac:dyDescent="0.2">
      <c r="A400" s="30" t="s">
        <v>26</v>
      </c>
      <c r="B400" s="31" t="s">
        <v>295</v>
      </c>
      <c r="C400" s="109" t="s">
        <v>296</v>
      </c>
      <c r="D400" s="11" t="s">
        <v>297</v>
      </c>
      <c r="E400" s="11" t="s">
        <v>298</v>
      </c>
      <c r="F400" s="32">
        <v>17205.86</v>
      </c>
      <c r="G400" s="32">
        <v>4458.75</v>
      </c>
      <c r="H400" s="32">
        <v>4156.1000000000004</v>
      </c>
      <c r="I400" s="32">
        <v>434.11</v>
      </c>
      <c r="J400" s="28">
        <v>344.12</v>
      </c>
      <c r="K400" s="28">
        <v>89.18</v>
      </c>
      <c r="L400" s="28">
        <v>83.12</v>
      </c>
      <c r="M400" s="28">
        <v>8.68</v>
      </c>
      <c r="N400" s="28">
        <v>375</v>
      </c>
      <c r="O400" s="28">
        <v>7.5</v>
      </c>
      <c r="P400" s="28">
        <v>35.700000000000003</v>
      </c>
      <c r="Q400" s="28">
        <v>0.7</v>
      </c>
    </row>
    <row r="401" spans="1:17" ht="45" x14ac:dyDescent="0.2">
      <c r="A401" s="30" t="s">
        <v>28</v>
      </c>
      <c r="B401" s="31" t="s">
        <v>299</v>
      </c>
      <c r="C401" s="109" t="s">
        <v>300</v>
      </c>
      <c r="D401" s="11" t="s">
        <v>301</v>
      </c>
      <c r="E401" s="11" t="s">
        <v>298</v>
      </c>
      <c r="F401" s="32">
        <v>294.3</v>
      </c>
      <c r="G401" s="32">
        <v>75.7</v>
      </c>
      <c r="H401" s="32">
        <v>82.42</v>
      </c>
      <c r="I401" s="32">
        <v>18.329999999999998</v>
      </c>
      <c r="J401" s="28">
        <v>5.89</v>
      </c>
      <c r="K401" s="28">
        <v>1.51</v>
      </c>
      <c r="L401" s="28">
        <v>1.65</v>
      </c>
      <c r="M401" s="28">
        <v>0.37</v>
      </c>
      <c r="N401" s="28">
        <v>7.4</v>
      </c>
      <c r="O401" s="28">
        <v>0.1</v>
      </c>
      <c r="P401" s="28">
        <v>1.4</v>
      </c>
      <c r="Q401" s="28"/>
    </row>
    <row r="402" spans="1:17" ht="45" x14ac:dyDescent="0.2">
      <c r="A402" s="30" t="s">
        <v>29</v>
      </c>
      <c r="B402" s="31" t="s">
        <v>302</v>
      </c>
      <c r="C402" s="109" t="s">
        <v>303</v>
      </c>
      <c r="D402" s="11" t="s">
        <v>304</v>
      </c>
      <c r="E402" s="11" t="s">
        <v>305</v>
      </c>
      <c r="F402" s="32">
        <v>8363.0499999999993</v>
      </c>
      <c r="G402" s="32">
        <v>624.48</v>
      </c>
      <c r="H402" s="32">
        <v>2401.25</v>
      </c>
      <c r="I402" s="32">
        <v>91.2</v>
      </c>
      <c r="J402" s="28">
        <v>4265.16</v>
      </c>
      <c r="K402" s="28">
        <v>318.48</v>
      </c>
      <c r="L402" s="28">
        <v>1224.6400000000001</v>
      </c>
      <c r="M402" s="28">
        <v>46.51</v>
      </c>
      <c r="N402" s="28">
        <v>64.78</v>
      </c>
      <c r="O402" s="28">
        <v>33</v>
      </c>
      <c r="P402" s="28">
        <v>7.5</v>
      </c>
      <c r="Q402" s="28">
        <v>3.8</v>
      </c>
    </row>
    <row r="403" spans="1:17" ht="45" x14ac:dyDescent="0.2">
      <c r="A403" s="30" t="s">
        <v>30</v>
      </c>
      <c r="B403" s="31" t="s">
        <v>306</v>
      </c>
      <c r="C403" s="109" t="s">
        <v>382</v>
      </c>
      <c r="D403" s="11" t="s">
        <v>81</v>
      </c>
      <c r="E403" s="11" t="s">
        <v>307</v>
      </c>
      <c r="F403" s="32">
        <v>225.01</v>
      </c>
      <c r="G403" s="32">
        <v>225.01</v>
      </c>
      <c r="H403" s="28"/>
      <c r="I403" s="28"/>
      <c r="J403" s="28">
        <v>51.75</v>
      </c>
      <c r="K403" s="28">
        <v>51.75</v>
      </c>
      <c r="L403" s="28"/>
      <c r="M403" s="28"/>
      <c r="N403" s="28">
        <v>22.82</v>
      </c>
      <c r="O403" s="28">
        <v>5.2</v>
      </c>
      <c r="P403" s="28"/>
      <c r="Q403" s="28"/>
    </row>
    <row r="404" spans="1:17" ht="45" x14ac:dyDescent="0.2">
      <c r="A404" s="30" t="s">
        <v>31</v>
      </c>
      <c r="B404" s="31" t="s">
        <v>308</v>
      </c>
      <c r="C404" s="109" t="s">
        <v>309</v>
      </c>
      <c r="D404" s="11" t="s">
        <v>386</v>
      </c>
      <c r="E404" s="11" t="s">
        <v>310</v>
      </c>
      <c r="F404" s="32">
        <v>1277.3699999999999</v>
      </c>
      <c r="G404" s="32">
        <v>846.77</v>
      </c>
      <c r="H404" s="32">
        <v>122.1</v>
      </c>
      <c r="I404" s="32">
        <v>77.87</v>
      </c>
      <c r="J404" s="28">
        <v>2107.66</v>
      </c>
      <c r="K404" s="28">
        <v>1397.17</v>
      </c>
      <c r="L404" s="28">
        <v>201.47</v>
      </c>
      <c r="M404" s="28">
        <v>128.49</v>
      </c>
      <c r="N404" s="28">
        <v>62.91</v>
      </c>
      <c r="O404" s="28">
        <v>103.8</v>
      </c>
      <c r="P404" s="28">
        <v>6.21</v>
      </c>
      <c r="Q404" s="28">
        <v>10.199999999999999</v>
      </c>
    </row>
    <row r="405" spans="1:17" ht="67.5" x14ac:dyDescent="0.2">
      <c r="A405" s="30" t="s">
        <v>33</v>
      </c>
      <c r="B405" s="31" t="s">
        <v>311</v>
      </c>
      <c r="C405" s="109" t="s">
        <v>312</v>
      </c>
      <c r="D405" s="11" t="s">
        <v>313</v>
      </c>
      <c r="E405" s="11" t="s">
        <v>314</v>
      </c>
      <c r="F405" s="32">
        <v>1962.96</v>
      </c>
      <c r="G405" s="32">
        <v>1709.95</v>
      </c>
      <c r="H405" s="32">
        <v>61.61</v>
      </c>
      <c r="I405" s="32">
        <v>38.53</v>
      </c>
      <c r="J405" s="28">
        <v>157.04</v>
      </c>
      <c r="K405" s="28">
        <v>136.80000000000001</v>
      </c>
      <c r="L405" s="28">
        <v>4.93</v>
      </c>
      <c r="M405" s="28">
        <v>3.08</v>
      </c>
      <c r="N405" s="28">
        <v>130.63</v>
      </c>
      <c r="O405" s="28">
        <v>10.5</v>
      </c>
      <c r="P405" s="28">
        <v>3.01</v>
      </c>
      <c r="Q405" s="28">
        <v>0.2</v>
      </c>
    </row>
    <row r="406" spans="1:17" ht="45" x14ac:dyDescent="0.2">
      <c r="A406" s="30" t="s">
        <v>34</v>
      </c>
      <c r="B406" s="31" t="s">
        <v>315</v>
      </c>
      <c r="C406" s="109" t="s">
        <v>316</v>
      </c>
      <c r="D406" s="11" t="s">
        <v>35</v>
      </c>
      <c r="E406" s="11" t="s">
        <v>317</v>
      </c>
      <c r="F406" s="32">
        <v>4.6500000000000004</v>
      </c>
      <c r="G406" s="28"/>
      <c r="H406" s="28"/>
      <c r="I406" s="28"/>
      <c r="J406" s="28">
        <v>4.78</v>
      </c>
      <c r="K406" s="28"/>
      <c r="L406" s="28"/>
      <c r="M406" s="28"/>
      <c r="N406" s="28"/>
      <c r="O406" s="28"/>
      <c r="P406" s="28"/>
      <c r="Q406" s="28"/>
    </row>
    <row r="407" spans="1:17" ht="45" x14ac:dyDescent="0.2">
      <c r="A407" s="30" t="s">
        <v>36</v>
      </c>
      <c r="B407" s="31" t="s">
        <v>318</v>
      </c>
      <c r="C407" s="109" t="s">
        <v>319</v>
      </c>
      <c r="D407" s="11" t="s">
        <v>320</v>
      </c>
      <c r="E407" s="11" t="s">
        <v>310</v>
      </c>
      <c r="F407" s="32">
        <v>2830.1</v>
      </c>
      <c r="G407" s="32">
        <v>478.75</v>
      </c>
      <c r="H407" s="32">
        <v>91.51</v>
      </c>
      <c r="I407" s="32">
        <v>11.7</v>
      </c>
      <c r="J407" s="28">
        <v>4669.67</v>
      </c>
      <c r="K407" s="28">
        <v>789.94</v>
      </c>
      <c r="L407" s="28">
        <v>150.99</v>
      </c>
      <c r="M407" s="28">
        <v>19.309999999999999</v>
      </c>
      <c r="N407" s="28">
        <v>33.0625</v>
      </c>
      <c r="O407" s="28">
        <v>54.6</v>
      </c>
      <c r="P407" s="28">
        <v>0.96250000000000002</v>
      </c>
      <c r="Q407" s="28">
        <v>1.6</v>
      </c>
    </row>
    <row r="408" spans="1:17" ht="45" x14ac:dyDescent="0.2">
      <c r="A408" s="30" t="s">
        <v>38</v>
      </c>
      <c r="B408" s="31" t="s">
        <v>321</v>
      </c>
      <c r="C408" s="109" t="s">
        <v>322</v>
      </c>
      <c r="D408" s="11" t="s">
        <v>37</v>
      </c>
      <c r="E408" s="11" t="s">
        <v>310</v>
      </c>
      <c r="F408" s="32">
        <v>725.61</v>
      </c>
      <c r="G408" s="32">
        <v>91</v>
      </c>
      <c r="H408" s="32">
        <v>5.84</v>
      </c>
      <c r="I408" s="28"/>
      <c r="J408" s="28">
        <v>1197.26</v>
      </c>
      <c r="K408" s="28">
        <v>150.15</v>
      </c>
      <c r="L408" s="28">
        <v>9.64</v>
      </c>
      <c r="M408" s="28"/>
      <c r="N408" s="28">
        <v>7.7510000000000003</v>
      </c>
      <c r="O408" s="28">
        <v>12.8</v>
      </c>
      <c r="P408" s="28"/>
      <c r="Q408" s="28"/>
    </row>
    <row r="409" spans="1:17" ht="45" x14ac:dyDescent="0.2">
      <c r="A409" s="30" t="s">
        <v>39</v>
      </c>
      <c r="B409" s="31" t="s">
        <v>164</v>
      </c>
      <c r="C409" s="109" t="s">
        <v>165</v>
      </c>
      <c r="D409" s="11" t="s">
        <v>121</v>
      </c>
      <c r="E409" s="11" t="s">
        <v>323</v>
      </c>
      <c r="F409" s="32">
        <v>12044.7</v>
      </c>
      <c r="G409" s="32">
        <v>1397.77</v>
      </c>
      <c r="H409" s="32">
        <v>44.85</v>
      </c>
      <c r="I409" s="32">
        <v>4.09</v>
      </c>
      <c r="J409" s="28">
        <v>180.67</v>
      </c>
      <c r="K409" s="28">
        <v>20.97</v>
      </c>
      <c r="L409" s="28">
        <v>0.67</v>
      </c>
      <c r="M409" s="28">
        <v>0.06</v>
      </c>
      <c r="N409" s="28">
        <v>129.66249999999999</v>
      </c>
      <c r="O409" s="28">
        <v>1.9</v>
      </c>
      <c r="P409" s="28">
        <v>0.25</v>
      </c>
      <c r="Q409" s="28"/>
    </row>
    <row r="410" spans="1:17" ht="45" x14ac:dyDescent="0.2">
      <c r="A410" s="30" t="s">
        <v>40</v>
      </c>
      <c r="B410" s="31" t="s">
        <v>324</v>
      </c>
      <c r="C410" s="109" t="s">
        <v>381</v>
      </c>
      <c r="D410" s="11" t="s">
        <v>81</v>
      </c>
      <c r="E410" s="11" t="s">
        <v>325</v>
      </c>
      <c r="F410" s="32">
        <v>1307.97</v>
      </c>
      <c r="G410" s="32">
        <v>1063</v>
      </c>
      <c r="H410" s="32">
        <v>244.97</v>
      </c>
      <c r="I410" s="32">
        <v>126.39</v>
      </c>
      <c r="J410" s="28">
        <v>40.29</v>
      </c>
      <c r="K410" s="28">
        <v>32.74</v>
      </c>
      <c r="L410" s="28">
        <v>7.55</v>
      </c>
      <c r="M410" s="28">
        <v>3.89</v>
      </c>
      <c r="N410" s="28">
        <v>103.91</v>
      </c>
      <c r="O410" s="28">
        <v>3.2</v>
      </c>
      <c r="P410" s="28">
        <v>7.74</v>
      </c>
      <c r="Q410" s="28">
        <v>0.2</v>
      </c>
    </row>
    <row r="411" spans="1:17" ht="45" x14ac:dyDescent="0.2">
      <c r="A411" s="30" t="s">
        <v>41</v>
      </c>
      <c r="B411" s="31" t="s">
        <v>276</v>
      </c>
      <c r="C411" s="109" t="s">
        <v>326</v>
      </c>
      <c r="D411" s="11" t="s">
        <v>278</v>
      </c>
      <c r="E411" s="11" t="s">
        <v>327</v>
      </c>
      <c r="F411" s="32">
        <v>95.49</v>
      </c>
      <c r="G411" s="32">
        <v>34.619999999999997</v>
      </c>
      <c r="H411" s="32">
        <v>24.46</v>
      </c>
      <c r="I411" s="28"/>
      <c r="J411" s="28">
        <v>294.11</v>
      </c>
      <c r="K411" s="28">
        <v>106.63</v>
      </c>
      <c r="L411" s="28">
        <v>75.34</v>
      </c>
      <c r="M411" s="28"/>
      <c r="N411" s="28">
        <v>2.76</v>
      </c>
      <c r="O411" s="28">
        <v>8.5</v>
      </c>
      <c r="P411" s="28"/>
      <c r="Q411" s="28"/>
    </row>
    <row r="412" spans="1:17" ht="45" x14ac:dyDescent="0.2">
      <c r="A412" s="30" t="s">
        <v>44</v>
      </c>
      <c r="B412" s="31" t="s">
        <v>328</v>
      </c>
      <c r="C412" s="109" t="s">
        <v>329</v>
      </c>
      <c r="D412" s="11" t="s">
        <v>89</v>
      </c>
      <c r="E412" s="11" t="s">
        <v>327</v>
      </c>
      <c r="F412" s="32">
        <v>819.17</v>
      </c>
      <c r="G412" s="28"/>
      <c r="H412" s="28"/>
      <c r="I412" s="28"/>
      <c r="J412" s="28">
        <v>2523.04</v>
      </c>
      <c r="K412" s="28"/>
      <c r="L412" s="28"/>
      <c r="M412" s="28"/>
      <c r="N412" s="28"/>
      <c r="O412" s="28"/>
      <c r="P412" s="28"/>
      <c r="Q412" s="28"/>
    </row>
    <row r="413" spans="1:17" ht="45" x14ac:dyDescent="0.2">
      <c r="A413" s="30" t="s">
        <v>138</v>
      </c>
      <c r="B413" s="31" t="s">
        <v>284</v>
      </c>
      <c r="C413" s="109" t="s">
        <v>285</v>
      </c>
      <c r="D413" s="11" t="s">
        <v>286</v>
      </c>
      <c r="E413" s="27">
        <v>1</v>
      </c>
      <c r="F413" s="32">
        <v>21.06</v>
      </c>
      <c r="G413" s="32">
        <v>16.010000000000002</v>
      </c>
      <c r="H413" s="32">
        <v>4.21</v>
      </c>
      <c r="I413" s="28"/>
      <c r="J413" s="28">
        <v>21.06</v>
      </c>
      <c r="K413" s="28">
        <v>16.010000000000002</v>
      </c>
      <c r="L413" s="28">
        <v>4.21</v>
      </c>
      <c r="M413" s="28"/>
      <c r="N413" s="28">
        <v>1.2765</v>
      </c>
      <c r="O413" s="28">
        <v>1.3</v>
      </c>
      <c r="P413" s="28"/>
      <c r="Q413" s="28"/>
    </row>
    <row r="414" spans="1:17" ht="45" x14ac:dyDescent="0.2">
      <c r="A414" s="30" t="s">
        <v>169</v>
      </c>
      <c r="B414" s="31" t="s">
        <v>330</v>
      </c>
      <c r="C414" s="109" t="s">
        <v>331</v>
      </c>
      <c r="D414" s="11" t="s">
        <v>32</v>
      </c>
      <c r="E414" s="27">
        <v>1</v>
      </c>
      <c r="F414" s="32">
        <v>293.99</v>
      </c>
      <c r="G414" s="28"/>
      <c r="H414" s="28"/>
      <c r="I414" s="28"/>
      <c r="J414" s="28">
        <v>293.99</v>
      </c>
      <c r="K414" s="28"/>
      <c r="L414" s="28"/>
      <c r="M414" s="28"/>
      <c r="N414" s="28"/>
      <c r="O414" s="28"/>
      <c r="P414" s="28"/>
      <c r="Q414" s="28"/>
    </row>
    <row r="415" spans="1:17" ht="45" x14ac:dyDescent="0.2">
      <c r="A415" s="30" t="s">
        <v>190</v>
      </c>
      <c r="B415" s="31" t="s">
        <v>332</v>
      </c>
      <c r="C415" s="109" t="s">
        <v>333</v>
      </c>
      <c r="D415" s="11" t="s">
        <v>334</v>
      </c>
      <c r="E415" s="11" t="s">
        <v>298</v>
      </c>
      <c r="F415" s="32">
        <v>5629.28</v>
      </c>
      <c r="G415" s="32">
        <v>789.1</v>
      </c>
      <c r="H415" s="28"/>
      <c r="I415" s="28"/>
      <c r="J415" s="28">
        <v>112.59</v>
      </c>
      <c r="K415" s="28">
        <v>15.78</v>
      </c>
      <c r="L415" s="28"/>
      <c r="M415" s="28"/>
      <c r="N415" s="28">
        <v>73.2</v>
      </c>
      <c r="O415" s="28">
        <v>1.5</v>
      </c>
      <c r="P415" s="28"/>
      <c r="Q415" s="28"/>
    </row>
    <row r="416" spans="1:17" ht="45" x14ac:dyDescent="0.2">
      <c r="A416" s="30" t="s">
        <v>194</v>
      </c>
      <c r="B416" s="31" t="s">
        <v>335</v>
      </c>
      <c r="C416" s="109" t="s">
        <v>336</v>
      </c>
      <c r="D416" s="11" t="s">
        <v>37</v>
      </c>
      <c r="E416" s="11" t="s">
        <v>337</v>
      </c>
      <c r="F416" s="32">
        <v>1460.98</v>
      </c>
      <c r="G416" s="32">
        <v>594.94000000000005</v>
      </c>
      <c r="H416" s="32">
        <v>17.73</v>
      </c>
      <c r="I416" s="28"/>
      <c r="J416" s="28">
        <v>818.15</v>
      </c>
      <c r="K416" s="28">
        <v>333.17</v>
      </c>
      <c r="L416" s="28">
        <v>9.93</v>
      </c>
      <c r="M416" s="28"/>
      <c r="N416" s="28">
        <v>53.12</v>
      </c>
      <c r="O416" s="28">
        <v>29.7</v>
      </c>
      <c r="P416" s="28"/>
      <c r="Q416" s="28"/>
    </row>
    <row r="417" spans="1:17" ht="56.25" x14ac:dyDescent="0.2">
      <c r="A417" s="30" t="s">
        <v>197</v>
      </c>
      <c r="B417" s="31" t="s">
        <v>338</v>
      </c>
      <c r="C417" s="109" t="s">
        <v>383</v>
      </c>
      <c r="D417" s="11" t="s">
        <v>339</v>
      </c>
      <c r="E417" s="11" t="s">
        <v>340</v>
      </c>
      <c r="F417" s="32">
        <v>1207.1099999999999</v>
      </c>
      <c r="G417" s="32">
        <v>546.27</v>
      </c>
      <c r="H417" s="32">
        <v>7.68</v>
      </c>
      <c r="I417" s="28"/>
      <c r="J417" s="28">
        <v>784.62</v>
      </c>
      <c r="K417" s="28">
        <v>355.08</v>
      </c>
      <c r="L417" s="28">
        <v>4.99</v>
      </c>
      <c r="M417" s="28"/>
      <c r="N417" s="28">
        <v>50.024999999999999</v>
      </c>
      <c r="O417" s="28">
        <v>32.5</v>
      </c>
      <c r="P417" s="28"/>
      <c r="Q417" s="28"/>
    </row>
    <row r="418" spans="1:17" ht="45" x14ac:dyDescent="0.2">
      <c r="A418" s="30" t="s">
        <v>200</v>
      </c>
      <c r="B418" s="31" t="s">
        <v>341</v>
      </c>
      <c r="C418" s="109" t="s">
        <v>342</v>
      </c>
      <c r="D418" s="11" t="s">
        <v>81</v>
      </c>
      <c r="E418" s="11" t="s">
        <v>343</v>
      </c>
      <c r="F418" s="32">
        <v>44.33</v>
      </c>
      <c r="G418" s="32">
        <v>44.33</v>
      </c>
      <c r="H418" s="28"/>
      <c r="I418" s="28"/>
      <c r="J418" s="28">
        <v>66.5</v>
      </c>
      <c r="K418" s="28">
        <v>66.5</v>
      </c>
      <c r="L418" s="28"/>
      <c r="M418" s="28"/>
      <c r="N418" s="28">
        <v>4.4965000000000002</v>
      </c>
      <c r="O418" s="28">
        <v>6.7</v>
      </c>
      <c r="P418" s="28"/>
      <c r="Q418" s="28"/>
    </row>
    <row r="419" spans="1:17" ht="56.25" x14ac:dyDescent="0.2">
      <c r="A419" s="30" t="s">
        <v>202</v>
      </c>
      <c r="B419" s="31" t="s">
        <v>136</v>
      </c>
      <c r="C419" s="109" t="s">
        <v>137</v>
      </c>
      <c r="D419" s="11" t="s">
        <v>43</v>
      </c>
      <c r="E419" s="27">
        <v>0.5</v>
      </c>
      <c r="F419" s="32">
        <v>43.98</v>
      </c>
      <c r="G419" s="28"/>
      <c r="H419" s="28"/>
      <c r="I419" s="28"/>
      <c r="J419" s="28">
        <v>21.99</v>
      </c>
      <c r="K419" s="28"/>
      <c r="L419" s="28"/>
      <c r="M419" s="28"/>
      <c r="N419" s="28"/>
      <c r="O419" s="28"/>
      <c r="P419" s="28"/>
      <c r="Q419" s="28"/>
    </row>
    <row r="420" spans="1:17" ht="56.25" x14ac:dyDescent="0.2">
      <c r="A420" s="30" t="s">
        <v>205</v>
      </c>
      <c r="B420" s="31" t="s">
        <v>139</v>
      </c>
      <c r="C420" s="109" t="s">
        <v>140</v>
      </c>
      <c r="D420" s="11" t="s">
        <v>43</v>
      </c>
      <c r="E420" s="27">
        <v>0.5</v>
      </c>
      <c r="F420" s="32">
        <v>25.71</v>
      </c>
      <c r="G420" s="28"/>
      <c r="H420" s="32">
        <v>25.71</v>
      </c>
      <c r="I420" s="28"/>
      <c r="J420" s="28">
        <v>12.86</v>
      </c>
      <c r="K420" s="28"/>
      <c r="L420" s="28">
        <v>12.86</v>
      </c>
      <c r="M420" s="28"/>
      <c r="N420" s="28"/>
      <c r="O420" s="28"/>
      <c r="P420" s="28"/>
      <c r="Q420" s="28"/>
    </row>
    <row r="421" spans="1:17" x14ac:dyDescent="0.2">
      <c r="A421" s="137" t="s">
        <v>46</v>
      </c>
      <c r="B421" s="138"/>
      <c r="C421" s="138"/>
      <c r="D421" s="138"/>
      <c r="E421" s="138"/>
      <c r="F421" s="138"/>
      <c r="G421" s="138"/>
      <c r="H421" s="138"/>
      <c r="I421" s="139"/>
      <c r="J421" s="32">
        <v>17973.2</v>
      </c>
      <c r="K421" s="32">
        <v>3881.86</v>
      </c>
      <c r="L421" s="32">
        <v>1791.99</v>
      </c>
      <c r="M421" s="32">
        <v>210.39</v>
      </c>
      <c r="N421" s="28"/>
      <c r="O421" s="32">
        <v>312.8</v>
      </c>
      <c r="P421" s="28"/>
      <c r="Q421" s="32">
        <v>16.7</v>
      </c>
    </row>
    <row r="422" spans="1:17" x14ac:dyDescent="0.2">
      <c r="A422" s="137" t="s">
        <v>47</v>
      </c>
      <c r="B422" s="138"/>
      <c r="C422" s="138"/>
      <c r="D422" s="138"/>
      <c r="E422" s="138"/>
      <c r="F422" s="138"/>
      <c r="G422" s="138"/>
      <c r="H422" s="138"/>
      <c r="I422" s="139"/>
      <c r="J422" s="32">
        <v>3722.81</v>
      </c>
      <c r="K422" s="28"/>
      <c r="L422" s="28"/>
      <c r="M422" s="28"/>
      <c r="N422" s="28"/>
      <c r="O422" s="28"/>
      <c r="P422" s="28"/>
      <c r="Q422" s="28"/>
    </row>
    <row r="423" spans="1:17" x14ac:dyDescent="0.2">
      <c r="A423" s="137" t="s">
        <v>293</v>
      </c>
      <c r="B423" s="138"/>
      <c r="C423" s="138"/>
      <c r="D423" s="138"/>
      <c r="E423" s="138"/>
      <c r="F423" s="138"/>
      <c r="G423" s="138"/>
      <c r="H423" s="138"/>
      <c r="I423" s="139"/>
      <c r="J423" s="28"/>
      <c r="K423" s="28"/>
      <c r="L423" s="28"/>
      <c r="M423" s="28"/>
      <c r="N423" s="28"/>
      <c r="O423" s="28"/>
      <c r="P423" s="28"/>
      <c r="Q423" s="28"/>
    </row>
    <row r="424" spans="1:17" x14ac:dyDescent="0.2">
      <c r="A424" s="137" t="s">
        <v>344</v>
      </c>
      <c r="B424" s="138"/>
      <c r="C424" s="138"/>
      <c r="D424" s="138"/>
      <c r="E424" s="138"/>
      <c r="F424" s="138"/>
      <c r="G424" s="138"/>
      <c r="H424" s="138"/>
      <c r="I424" s="139"/>
      <c r="J424" s="32">
        <v>284.69</v>
      </c>
      <c r="K424" s="28"/>
      <c r="L424" s="28"/>
      <c r="M424" s="28"/>
      <c r="N424" s="28"/>
      <c r="O424" s="28"/>
      <c r="P424" s="28"/>
      <c r="Q424" s="28"/>
    </row>
    <row r="425" spans="1:17" x14ac:dyDescent="0.2">
      <c r="A425" s="137" t="s">
        <v>345</v>
      </c>
      <c r="B425" s="138"/>
      <c r="C425" s="138"/>
      <c r="D425" s="138"/>
      <c r="E425" s="138"/>
      <c r="F425" s="138"/>
      <c r="G425" s="138"/>
      <c r="H425" s="138"/>
      <c r="I425" s="139"/>
      <c r="J425" s="32">
        <v>1315.78</v>
      </c>
      <c r="K425" s="28"/>
      <c r="L425" s="28"/>
      <c r="M425" s="28"/>
      <c r="N425" s="28"/>
      <c r="O425" s="28"/>
      <c r="P425" s="28"/>
      <c r="Q425" s="28"/>
    </row>
    <row r="426" spans="1:17" x14ac:dyDescent="0.2">
      <c r="A426" s="137" t="s">
        <v>346</v>
      </c>
      <c r="B426" s="138"/>
      <c r="C426" s="138"/>
      <c r="D426" s="138"/>
      <c r="E426" s="138"/>
      <c r="F426" s="138"/>
      <c r="G426" s="138"/>
      <c r="H426" s="138"/>
      <c r="I426" s="139"/>
      <c r="J426" s="32">
        <v>266.54000000000002</v>
      </c>
      <c r="K426" s="28"/>
      <c r="L426" s="28"/>
      <c r="M426" s="28"/>
      <c r="N426" s="28"/>
      <c r="O426" s="28"/>
      <c r="P426" s="28"/>
      <c r="Q426" s="28"/>
    </row>
    <row r="427" spans="1:17" x14ac:dyDescent="0.2">
      <c r="A427" s="137" t="s">
        <v>347</v>
      </c>
      <c r="B427" s="138"/>
      <c r="C427" s="138"/>
      <c r="D427" s="138"/>
      <c r="E427" s="138"/>
      <c r="F427" s="138"/>
      <c r="G427" s="138"/>
      <c r="H427" s="138"/>
      <c r="I427" s="139"/>
      <c r="J427" s="32">
        <v>12.94</v>
      </c>
      <c r="K427" s="28"/>
      <c r="L427" s="28"/>
      <c r="M427" s="28"/>
      <c r="N427" s="28"/>
      <c r="O427" s="28"/>
      <c r="P427" s="28"/>
      <c r="Q427" s="28"/>
    </row>
    <row r="428" spans="1:17" x14ac:dyDescent="0.2">
      <c r="A428" s="137" t="s">
        <v>348</v>
      </c>
      <c r="B428" s="138"/>
      <c r="C428" s="138"/>
      <c r="D428" s="138"/>
      <c r="E428" s="138"/>
      <c r="F428" s="138"/>
      <c r="G428" s="138"/>
      <c r="H428" s="138"/>
      <c r="I428" s="139"/>
      <c r="J428" s="32">
        <v>110.38</v>
      </c>
      <c r="K428" s="28"/>
      <c r="L428" s="28"/>
      <c r="M428" s="28"/>
      <c r="N428" s="28"/>
      <c r="O428" s="28"/>
      <c r="P428" s="28"/>
      <c r="Q428" s="28"/>
    </row>
    <row r="429" spans="1:17" x14ac:dyDescent="0.2">
      <c r="A429" s="137" t="s">
        <v>349</v>
      </c>
      <c r="B429" s="138"/>
      <c r="C429" s="138"/>
      <c r="D429" s="138"/>
      <c r="E429" s="138"/>
      <c r="F429" s="138"/>
      <c r="G429" s="138"/>
      <c r="H429" s="138"/>
      <c r="I429" s="139"/>
      <c r="J429" s="32">
        <v>91.01</v>
      </c>
      <c r="K429" s="28"/>
      <c r="L429" s="28"/>
      <c r="M429" s="28"/>
      <c r="N429" s="28"/>
      <c r="O429" s="28"/>
      <c r="P429" s="28"/>
      <c r="Q429" s="28"/>
    </row>
    <row r="430" spans="1:17" x14ac:dyDescent="0.2">
      <c r="A430" s="137" t="s">
        <v>350</v>
      </c>
      <c r="B430" s="138"/>
      <c r="C430" s="138"/>
      <c r="D430" s="138"/>
      <c r="E430" s="138"/>
      <c r="F430" s="138"/>
      <c r="G430" s="138"/>
      <c r="H430" s="138"/>
      <c r="I430" s="139"/>
      <c r="J430" s="32">
        <v>1.96</v>
      </c>
      <c r="K430" s="28"/>
      <c r="L430" s="28"/>
      <c r="M430" s="28"/>
      <c r="N430" s="28"/>
      <c r="O430" s="28"/>
      <c r="P430" s="28"/>
      <c r="Q430" s="28"/>
    </row>
    <row r="431" spans="1:17" x14ac:dyDescent="0.2">
      <c r="A431" s="137" t="s">
        <v>351</v>
      </c>
      <c r="B431" s="138"/>
      <c r="C431" s="138"/>
      <c r="D431" s="138"/>
      <c r="E431" s="138"/>
      <c r="F431" s="138"/>
      <c r="G431" s="138"/>
      <c r="H431" s="138"/>
      <c r="I431" s="139"/>
      <c r="J431" s="32">
        <v>1007.37</v>
      </c>
      <c r="K431" s="28"/>
      <c r="L431" s="28"/>
      <c r="M431" s="28"/>
      <c r="N431" s="28"/>
      <c r="O431" s="28"/>
      <c r="P431" s="28"/>
      <c r="Q431" s="28"/>
    </row>
    <row r="432" spans="1:17" x14ac:dyDescent="0.2">
      <c r="A432" s="137" t="s">
        <v>352</v>
      </c>
      <c r="B432" s="138"/>
      <c r="C432" s="138"/>
      <c r="D432" s="138"/>
      <c r="E432" s="138"/>
      <c r="F432" s="138"/>
      <c r="G432" s="138"/>
      <c r="H432" s="138"/>
      <c r="I432" s="139"/>
      <c r="J432" s="32">
        <v>97.22</v>
      </c>
      <c r="K432" s="28"/>
      <c r="L432" s="28"/>
      <c r="M432" s="28"/>
      <c r="N432" s="28"/>
      <c r="O432" s="28"/>
      <c r="P432" s="28"/>
      <c r="Q432" s="28"/>
    </row>
    <row r="433" spans="1:17" x14ac:dyDescent="0.2">
      <c r="A433" s="137" t="s">
        <v>353</v>
      </c>
      <c r="B433" s="138"/>
      <c r="C433" s="138"/>
      <c r="D433" s="138"/>
      <c r="E433" s="138"/>
      <c r="F433" s="138"/>
      <c r="G433" s="138"/>
      <c r="H433" s="138"/>
      <c r="I433" s="139"/>
      <c r="J433" s="32">
        <v>76.48</v>
      </c>
      <c r="K433" s="28"/>
      <c r="L433" s="28"/>
      <c r="M433" s="28"/>
      <c r="N433" s="28"/>
      <c r="O433" s="28"/>
      <c r="P433" s="28"/>
      <c r="Q433" s="28"/>
    </row>
    <row r="434" spans="1:17" x14ac:dyDescent="0.2">
      <c r="A434" s="137" t="s">
        <v>354</v>
      </c>
      <c r="B434" s="138"/>
      <c r="C434" s="138"/>
      <c r="D434" s="138"/>
      <c r="E434" s="138"/>
      <c r="F434" s="138"/>
      <c r="G434" s="138"/>
      <c r="H434" s="138"/>
      <c r="I434" s="139"/>
      <c r="J434" s="32">
        <v>25.24</v>
      </c>
      <c r="K434" s="28"/>
      <c r="L434" s="28"/>
      <c r="M434" s="28"/>
      <c r="N434" s="28"/>
      <c r="O434" s="28"/>
      <c r="P434" s="28"/>
      <c r="Q434" s="28"/>
    </row>
    <row r="435" spans="1:17" x14ac:dyDescent="0.2">
      <c r="A435" s="137" t="s">
        <v>355</v>
      </c>
      <c r="B435" s="138"/>
      <c r="C435" s="138"/>
      <c r="D435" s="138"/>
      <c r="E435" s="138"/>
      <c r="F435" s="138"/>
      <c r="G435" s="138"/>
      <c r="H435" s="138"/>
      <c r="I435" s="139"/>
      <c r="J435" s="32">
        <v>433.2</v>
      </c>
      <c r="K435" s="28"/>
      <c r="L435" s="28"/>
      <c r="M435" s="28"/>
      <c r="N435" s="28"/>
      <c r="O435" s="28"/>
      <c r="P435" s="28"/>
      <c r="Q435" s="28"/>
    </row>
    <row r="436" spans="1:17" x14ac:dyDescent="0.2">
      <c r="A436" s="137" t="s">
        <v>48</v>
      </c>
      <c r="B436" s="138"/>
      <c r="C436" s="138"/>
      <c r="D436" s="138"/>
      <c r="E436" s="138"/>
      <c r="F436" s="138"/>
      <c r="G436" s="138"/>
      <c r="H436" s="138"/>
      <c r="I436" s="139"/>
      <c r="J436" s="32">
        <v>2168.81</v>
      </c>
      <c r="K436" s="28"/>
      <c r="L436" s="28"/>
      <c r="M436" s="28"/>
      <c r="N436" s="28"/>
      <c r="O436" s="28"/>
      <c r="P436" s="28"/>
      <c r="Q436" s="28"/>
    </row>
    <row r="437" spans="1:17" x14ac:dyDescent="0.2">
      <c r="A437" s="137" t="s">
        <v>293</v>
      </c>
      <c r="B437" s="138"/>
      <c r="C437" s="138"/>
      <c r="D437" s="138"/>
      <c r="E437" s="138"/>
      <c r="F437" s="138"/>
      <c r="G437" s="138"/>
      <c r="H437" s="138"/>
      <c r="I437" s="139"/>
      <c r="J437" s="28"/>
      <c r="K437" s="28"/>
      <c r="L437" s="28"/>
      <c r="M437" s="28"/>
      <c r="N437" s="28"/>
      <c r="O437" s="28"/>
      <c r="P437" s="28"/>
      <c r="Q437" s="28"/>
    </row>
    <row r="438" spans="1:17" x14ac:dyDescent="0.2">
      <c r="A438" s="137" t="s">
        <v>356</v>
      </c>
      <c r="B438" s="138"/>
      <c r="C438" s="138"/>
      <c r="D438" s="138"/>
      <c r="E438" s="138"/>
      <c r="F438" s="138"/>
      <c r="G438" s="138"/>
      <c r="H438" s="138"/>
      <c r="I438" s="139"/>
      <c r="J438" s="32">
        <v>1181.8599999999999</v>
      </c>
      <c r="K438" s="28"/>
      <c r="L438" s="28"/>
      <c r="M438" s="28"/>
      <c r="N438" s="28"/>
      <c r="O438" s="28"/>
      <c r="P438" s="28"/>
      <c r="Q438" s="28"/>
    </row>
    <row r="439" spans="1:17" x14ac:dyDescent="0.2">
      <c r="A439" s="137" t="s">
        <v>357</v>
      </c>
      <c r="B439" s="138"/>
      <c r="C439" s="138"/>
      <c r="D439" s="138"/>
      <c r="E439" s="138"/>
      <c r="F439" s="138"/>
      <c r="G439" s="138"/>
      <c r="H439" s="138"/>
      <c r="I439" s="139"/>
      <c r="J439" s="32">
        <v>448.52</v>
      </c>
      <c r="K439" s="28"/>
      <c r="L439" s="28"/>
      <c r="M439" s="28"/>
      <c r="N439" s="28"/>
      <c r="O439" s="28"/>
      <c r="P439" s="28"/>
      <c r="Q439" s="28"/>
    </row>
    <row r="440" spans="1:17" x14ac:dyDescent="0.2">
      <c r="A440" s="137" t="s">
        <v>358</v>
      </c>
      <c r="B440" s="138"/>
      <c r="C440" s="138"/>
      <c r="D440" s="138"/>
      <c r="E440" s="138"/>
      <c r="F440" s="138"/>
      <c r="G440" s="138"/>
      <c r="H440" s="138"/>
      <c r="I440" s="139"/>
      <c r="J440" s="32">
        <v>1.1299999999999999</v>
      </c>
      <c r="K440" s="28"/>
      <c r="L440" s="28"/>
      <c r="M440" s="28"/>
      <c r="N440" s="28"/>
      <c r="O440" s="28"/>
      <c r="P440" s="28"/>
      <c r="Q440" s="28"/>
    </row>
    <row r="441" spans="1:17" x14ac:dyDescent="0.2">
      <c r="A441" s="137" t="s">
        <v>359</v>
      </c>
      <c r="B441" s="138"/>
      <c r="C441" s="138"/>
      <c r="D441" s="138"/>
      <c r="E441" s="138"/>
      <c r="F441" s="138"/>
      <c r="G441" s="138"/>
      <c r="H441" s="138"/>
      <c r="I441" s="139"/>
      <c r="J441" s="32">
        <v>9.7799999999999994</v>
      </c>
      <c r="K441" s="28"/>
      <c r="L441" s="28"/>
      <c r="M441" s="28"/>
      <c r="N441" s="28"/>
      <c r="O441" s="28"/>
      <c r="P441" s="28"/>
      <c r="Q441" s="28"/>
    </row>
    <row r="442" spans="1:17" x14ac:dyDescent="0.2">
      <c r="A442" s="137" t="s">
        <v>360</v>
      </c>
      <c r="B442" s="138"/>
      <c r="C442" s="138"/>
      <c r="D442" s="138"/>
      <c r="E442" s="138"/>
      <c r="F442" s="138"/>
      <c r="G442" s="138"/>
      <c r="H442" s="138"/>
      <c r="I442" s="139"/>
      <c r="J442" s="32">
        <v>11.62</v>
      </c>
      <c r="K442" s="28"/>
      <c r="L442" s="28"/>
      <c r="M442" s="28"/>
      <c r="N442" s="28"/>
      <c r="O442" s="28"/>
      <c r="P442" s="28"/>
      <c r="Q442" s="28"/>
    </row>
    <row r="443" spans="1:17" x14ac:dyDescent="0.2">
      <c r="A443" s="137" t="s">
        <v>361</v>
      </c>
      <c r="B443" s="138"/>
      <c r="C443" s="138"/>
      <c r="D443" s="138"/>
      <c r="E443" s="138"/>
      <c r="F443" s="138"/>
      <c r="G443" s="138"/>
      <c r="H443" s="138"/>
      <c r="I443" s="139"/>
      <c r="J443" s="32">
        <v>52.59</v>
      </c>
      <c r="K443" s="28"/>
      <c r="L443" s="28"/>
      <c r="M443" s="28"/>
      <c r="N443" s="28"/>
      <c r="O443" s="28"/>
      <c r="P443" s="28"/>
      <c r="Q443" s="28"/>
    </row>
    <row r="444" spans="1:17" x14ac:dyDescent="0.2">
      <c r="A444" s="137" t="s">
        <v>362</v>
      </c>
      <c r="B444" s="138"/>
      <c r="C444" s="138"/>
      <c r="D444" s="138"/>
      <c r="E444" s="138"/>
      <c r="F444" s="138"/>
      <c r="G444" s="138"/>
      <c r="H444" s="138"/>
      <c r="I444" s="139"/>
      <c r="J444" s="32">
        <v>73.400000000000006</v>
      </c>
      <c r="K444" s="28"/>
      <c r="L444" s="28"/>
      <c r="M444" s="28"/>
      <c r="N444" s="28"/>
      <c r="O444" s="28"/>
      <c r="P444" s="28"/>
      <c r="Q444" s="28"/>
    </row>
    <row r="445" spans="1:17" x14ac:dyDescent="0.2">
      <c r="A445" s="137" t="s">
        <v>363</v>
      </c>
      <c r="B445" s="138"/>
      <c r="C445" s="138"/>
      <c r="D445" s="138"/>
      <c r="E445" s="138"/>
      <c r="F445" s="138"/>
      <c r="G445" s="138"/>
      <c r="H445" s="138"/>
      <c r="I445" s="139"/>
      <c r="J445" s="32">
        <v>241.45</v>
      </c>
      <c r="K445" s="28"/>
      <c r="L445" s="28"/>
      <c r="M445" s="28"/>
      <c r="N445" s="28"/>
      <c r="O445" s="28"/>
      <c r="P445" s="28"/>
      <c r="Q445" s="28"/>
    </row>
    <row r="446" spans="1:17" x14ac:dyDescent="0.2">
      <c r="A446" s="137" t="s">
        <v>364</v>
      </c>
      <c r="B446" s="138"/>
      <c r="C446" s="138"/>
      <c r="D446" s="138"/>
      <c r="E446" s="138"/>
      <c r="F446" s="138"/>
      <c r="G446" s="138"/>
      <c r="H446" s="138"/>
      <c r="I446" s="139"/>
      <c r="J446" s="32">
        <v>88.61</v>
      </c>
      <c r="K446" s="28"/>
      <c r="L446" s="28"/>
      <c r="M446" s="28"/>
      <c r="N446" s="28"/>
      <c r="O446" s="28"/>
      <c r="P446" s="28"/>
      <c r="Q446" s="28"/>
    </row>
    <row r="447" spans="1:17" x14ac:dyDescent="0.2">
      <c r="A447" s="137" t="s">
        <v>365</v>
      </c>
      <c r="B447" s="138"/>
      <c r="C447" s="138"/>
      <c r="D447" s="138"/>
      <c r="E447" s="138"/>
      <c r="F447" s="138"/>
      <c r="G447" s="138"/>
      <c r="H447" s="138"/>
      <c r="I447" s="139"/>
      <c r="J447" s="32">
        <v>59.85</v>
      </c>
      <c r="K447" s="28"/>
      <c r="L447" s="28"/>
      <c r="M447" s="28"/>
      <c r="N447" s="28"/>
      <c r="O447" s="28"/>
      <c r="P447" s="28"/>
      <c r="Q447" s="28"/>
    </row>
    <row r="448" spans="1:17" x14ac:dyDescent="0.2">
      <c r="A448" s="123" t="s">
        <v>49</v>
      </c>
      <c r="B448" s="124"/>
      <c r="C448" s="124"/>
      <c r="D448" s="124"/>
      <c r="E448" s="124"/>
      <c r="F448" s="124"/>
      <c r="G448" s="124"/>
      <c r="H448" s="124"/>
      <c r="I448" s="125"/>
      <c r="J448" s="28"/>
      <c r="K448" s="28"/>
      <c r="L448" s="28"/>
      <c r="M448" s="28"/>
      <c r="N448" s="28"/>
      <c r="O448" s="28"/>
      <c r="P448" s="28"/>
      <c r="Q448" s="28"/>
    </row>
    <row r="449" spans="1:17" x14ac:dyDescent="0.2">
      <c r="A449" s="137" t="s">
        <v>366</v>
      </c>
      <c r="B449" s="138"/>
      <c r="C449" s="138"/>
      <c r="D449" s="138"/>
      <c r="E449" s="138"/>
      <c r="F449" s="138"/>
      <c r="G449" s="138"/>
      <c r="H449" s="138"/>
      <c r="I449" s="139"/>
      <c r="J449" s="32">
        <v>508.53</v>
      </c>
      <c r="K449" s="28"/>
      <c r="L449" s="28"/>
      <c r="M449" s="28"/>
      <c r="N449" s="28"/>
      <c r="O449" s="32">
        <v>7.5</v>
      </c>
      <c r="P449" s="28"/>
      <c r="Q449" s="32">
        <v>0.7</v>
      </c>
    </row>
    <row r="450" spans="1:17" x14ac:dyDescent="0.2">
      <c r="A450" s="137" t="s">
        <v>153</v>
      </c>
      <c r="B450" s="138"/>
      <c r="C450" s="138"/>
      <c r="D450" s="138"/>
      <c r="E450" s="138"/>
      <c r="F450" s="138"/>
      <c r="G450" s="138"/>
      <c r="H450" s="138"/>
      <c r="I450" s="139"/>
      <c r="J450" s="32">
        <v>8.98</v>
      </c>
      <c r="K450" s="28"/>
      <c r="L450" s="28"/>
      <c r="M450" s="28"/>
      <c r="N450" s="28"/>
      <c r="O450" s="32">
        <v>0.1</v>
      </c>
      <c r="P450" s="28"/>
      <c r="Q450" s="28"/>
    </row>
    <row r="451" spans="1:17" x14ac:dyDescent="0.2">
      <c r="A451" s="137" t="s">
        <v>170</v>
      </c>
      <c r="B451" s="138"/>
      <c r="C451" s="138"/>
      <c r="D451" s="138"/>
      <c r="E451" s="138"/>
      <c r="F451" s="138"/>
      <c r="G451" s="138"/>
      <c r="H451" s="138"/>
      <c r="I451" s="139"/>
      <c r="J451" s="32">
        <v>4732.3500000000004</v>
      </c>
      <c r="K451" s="28"/>
      <c r="L451" s="28"/>
      <c r="M451" s="28"/>
      <c r="N451" s="28"/>
      <c r="O451" s="32">
        <v>33</v>
      </c>
      <c r="P451" s="28"/>
      <c r="Q451" s="32">
        <v>3.8</v>
      </c>
    </row>
    <row r="452" spans="1:17" x14ac:dyDescent="0.2">
      <c r="A452" s="137" t="s">
        <v>377</v>
      </c>
      <c r="B452" s="138"/>
      <c r="C452" s="138"/>
      <c r="D452" s="138"/>
      <c r="E452" s="138"/>
      <c r="F452" s="138"/>
      <c r="G452" s="138"/>
      <c r="H452" s="138"/>
      <c r="I452" s="139"/>
      <c r="J452" s="32">
        <v>241.85</v>
      </c>
      <c r="K452" s="28"/>
      <c r="L452" s="28"/>
      <c r="M452" s="28"/>
      <c r="N452" s="28"/>
      <c r="O452" s="32">
        <v>8.4</v>
      </c>
      <c r="P452" s="28"/>
      <c r="Q452" s="32">
        <v>0.2</v>
      </c>
    </row>
    <row r="453" spans="1:17" x14ac:dyDescent="0.2">
      <c r="A453" s="137" t="s">
        <v>50</v>
      </c>
      <c r="B453" s="138"/>
      <c r="C453" s="138"/>
      <c r="D453" s="138"/>
      <c r="E453" s="138"/>
      <c r="F453" s="138"/>
      <c r="G453" s="138"/>
      <c r="H453" s="138"/>
      <c r="I453" s="139"/>
      <c r="J453" s="32">
        <v>4413.25</v>
      </c>
      <c r="K453" s="28"/>
      <c r="L453" s="28"/>
      <c r="M453" s="28"/>
      <c r="N453" s="28"/>
      <c r="O453" s="32">
        <v>114.3</v>
      </c>
      <c r="P453" s="28"/>
      <c r="Q453" s="32">
        <v>10.4</v>
      </c>
    </row>
    <row r="454" spans="1:17" x14ac:dyDescent="0.2">
      <c r="A454" s="137" t="s">
        <v>51</v>
      </c>
      <c r="B454" s="138"/>
      <c r="C454" s="138"/>
      <c r="D454" s="138"/>
      <c r="E454" s="138"/>
      <c r="F454" s="138"/>
      <c r="G454" s="138"/>
      <c r="H454" s="138"/>
      <c r="I454" s="139"/>
      <c r="J454" s="32">
        <v>7327.6</v>
      </c>
      <c r="K454" s="28"/>
      <c r="L454" s="28"/>
      <c r="M454" s="28"/>
      <c r="N454" s="28"/>
      <c r="O454" s="32">
        <v>67.400000000000006</v>
      </c>
      <c r="P454" s="28"/>
      <c r="Q454" s="32">
        <v>1.6</v>
      </c>
    </row>
    <row r="455" spans="1:17" x14ac:dyDescent="0.2">
      <c r="A455" s="137" t="s">
        <v>112</v>
      </c>
      <c r="B455" s="138"/>
      <c r="C455" s="138"/>
      <c r="D455" s="138"/>
      <c r="E455" s="138"/>
      <c r="F455" s="138"/>
      <c r="G455" s="138"/>
      <c r="H455" s="138"/>
      <c r="I455" s="139"/>
      <c r="J455" s="32">
        <v>217.53</v>
      </c>
      <c r="K455" s="28"/>
      <c r="L455" s="28"/>
      <c r="M455" s="28"/>
      <c r="N455" s="28"/>
      <c r="O455" s="32">
        <v>1.9</v>
      </c>
      <c r="P455" s="28"/>
      <c r="Q455" s="28"/>
    </row>
    <row r="456" spans="1:17" x14ac:dyDescent="0.2">
      <c r="A456" s="137" t="s">
        <v>102</v>
      </c>
      <c r="B456" s="138"/>
      <c r="C456" s="138"/>
      <c r="D456" s="138"/>
      <c r="E456" s="138"/>
      <c r="F456" s="138"/>
      <c r="G456" s="138"/>
      <c r="H456" s="138"/>
      <c r="I456" s="139"/>
      <c r="J456" s="32">
        <v>3331.19</v>
      </c>
      <c r="K456" s="28"/>
      <c r="L456" s="28"/>
      <c r="M456" s="28"/>
      <c r="N456" s="28"/>
      <c r="O456" s="32">
        <v>9.8000000000000007</v>
      </c>
      <c r="P456" s="28"/>
      <c r="Q456" s="28"/>
    </row>
    <row r="457" spans="1:17" x14ac:dyDescent="0.2">
      <c r="A457" s="137" t="s">
        <v>367</v>
      </c>
      <c r="B457" s="138"/>
      <c r="C457" s="138"/>
      <c r="D457" s="138"/>
      <c r="E457" s="138"/>
      <c r="F457" s="138"/>
      <c r="G457" s="138"/>
      <c r="H457" s="138"/>
      <c r="I457" s="139"/>
      <c r="J457" s="32">
        <v>135.31</v>
      </c>
      <c r="K457" s="28"/>
      <c r="L457" s="28"/>
      <c r="M457" s="28"/>
      <c r="N457" s="28"/>
      <c r="O457" s="32">
        <v>1.5</v>
      </c>
      <c r="P457" s="28"/>
      <c r="Q457" s="28"/>
    </row>
    <row r="458" spans="1:17" x14ac:dyDescent="0.2">
      <c r="A458" s="137" t="s">
        <v>368</v>
      </c>
      <c r="B458" s="138"/>
      <c r="C458" s="138"/>
      <c r="D458" s="138"/>
      <c r="E458" s="138"/>
      <c r="F458" s="138"/>
      <c r="G458" s="138"/>
      <c r="H458" s="138"/>
      <c r="I458" s="139"/>
      <c r="J458" s="32">
        <v>1251.28</v>
      </c>
      <c r="K458" s="28"/>
      <c r="L458" s="28"/>
      <c r="M458" s="28"/>
      <c r="N458" s="28"/>
      <c r="O458" s="32">
        <v>29.7</v>
      </c>
      <c r="P458" s="28"/>
      <c r="Q458" s="28"/>
    </row>
    <row r="459" spans="1:17" x14ac:dyDescent="0.2">
      <c r="A459" s="137" t="s">
        <v>369</v>
      </c>
      <c r="B459" s="138"/>
      <c r="C459" s="138"/>
      <c r="D459" s="138"/>
      <c r="E459" s="138"/>
      <c r="F459" s="138"/>
      <c r="G459" s="138"/>
      <c r="H459" s="138"/>
      <c r="I459" s="139"/>
      <c r="J459" s="32">
        <v>1459.27</v>
      </c>
      <c r="K459" s="28"/>
      <c r="L459" s="28"/>
      <c r="M459" s="28"/>
      <c r="N459" s="28"/>
      <c r="O459" s="32">
        <v>32.5</v>
      </c>
      <c r="P459" s="28"/>
      <c r="Q459" s="28"/>
    </row>
    <row r="460" spans="1:17" x14ac:dyDescent="0.2">
      <c r="A460" s="137" t="s">
        <v>370</v>
      </c>
      <c r="B460" s="138"/>
      <c r="C460" s="138"/>
      <c r="D460" s="138"/>
      <c r="E460" s="138"/>
      <c r="F460" s="138"/>
      <c r="G460" s="138"/>
      <c r="H460" s="138"/>
      <c r="I460" s="139"/>
      <c r="J460" s="32">
        <v>202.83</v>
      </c>
      <c r="K460" s="28"/>
      <c r="L460" s="28"/>
      <c r="M460" s="28"/>
      <c r="N460" s="28"/>
      <c r="O460" s="32">
        <v>6.7</v>
      </c>
      <c r="P460" s="28"/>
      <c r="Q460" s="28"/>
    </row>
    <row r="461" spans="1:17" x14ac:dyDescent="0.2">
      <c r="A461" s="137" t="s">
        <v>52</v>
      </c>
      <c r="B461" s="138"/>
      <c r="C461" s="138"/>
      <c r="D461" s="138"/>
      <c r="E461" s="138"/>
      <c r="F461" s="138"/>
      <c r="G461" s="138"/>
      <c r="H461" s="138"/>
      <c r="I461" s="139"/>
      <c r="J461" s="32">
        <v>21.99</v>
      </c>
      <c r="K461" s="28"/>
      <c r="L461" s="28"/>
      <c r="M461" s="28"/>
      <c r="N461" s="28"/>
      <c r="O461" s="28"/>
      <c r="P461" s="28"/>
      <c r="Q461" s="28"/>
    </row>
    <row r="462" spans="1:17" ht="10.5" customHeight="1" x14ac:dyDescent="0.2">
      <c r="A462" s="137" t="s">
        <v>53</v>
      </c>
      <c r="B462" s="138"/>
      <c r="C462" s="138"/>
      <c r="D462" s="138"/>
      <c r="E462" s="138"/>
      <c r="F462" s="138"/>
      <c r="G462" s="138"/>
      <c r="H462" s="138"/>
      <c r="I462" s="139"/>
      <c r="J462" s="32">
        <v>12.86</v>
      </c>
      <c r="K462" s="28"/>
      <c r="L462" s="28"/>
      <c r="M462" s="28"/>
      <c r="N462" s="28"/>
      <c r="O462" s="28"/>
      <c r="P462" s="28"/>
      <c r="Q462" s="28"/>
    </row>
    <row r="463" spans="1:17" x14ac:dyDescent="0.2">
      <c r="A463" s="137" t="s">
        <v>54</v>
      </c>
      <c r="B463" s="138"/>
      <c r="C463" s="138"/>
      <c r="D463" s="138"/>
      <c r="E463" s="138"/>
      <c r="F463" s="138"/>
      <c r="G463" s="138"/>
      <c r="H463" s="138"/>
      <c r="I463" s="139"/>
      <c r="J463" s="32">
        <v>23864.82</v>
      </c>
      <c r="K463" s="28"/>
      <c r="L463" s="28"/>
      <c r="M463" s="28"/>
      <c r="N463" s="28"/>
      <c r="O463" s="32">
        <v>312.8</v>
      </c>
      <c r="P463" s="28"/>
      <c r="Q463" s="32">
        <v>16.7</v>
      </c>
    </row>
    <row r="464" spans="1:17" hidden="1" x14ac:dyDescent="0.2">
      <c r="A464" s="137" t="s">
        <v>114</v>
      </c>
      <c r="B464" s="138"/>
      <c r="C464" s="138"/>
      <c r="D464" s="138"/>
      <c r="E464" s="138"/>
      <c r="F464" s="138"/>
      <c r="G464" s="138"/>
      <c r="H464" s="138"/>
      <c r="I464" s="139"/>
      <c r="J464" s="28"/>
      <c r="K464" s="28"/>
      <c r="L464" s="28"/>
      <c r="M464" s="28"/>
      <c r="N464" s="28"/>
      <c r="O464" s="28"/>
      <c r="P464" s="28"/>
      <c r="Q464" s="28"/>
    </row>
    <row r="465" spans="1:17" hidden="1" x14ac:dyDescent="0.2">
      <c r="A465" s="137" t="s">
        <v>115</v>
      </c>
      <c r="B465" s="138"/>
      <c r="C465" s="138"/>
      <c r="D465" s="138"/>
      <c r="E465" s="138"/>
      <c r="F465" s="138"/>
      <c r="G465" s="138"/>
      <c r="H465" s="138"/>
      <c r="I465" s="139"/>
      <c r="J465" s="32">
        <v>12277.36</v>
      </c>
      <c r="K465" s="28"/>
      <c r="L465" s="28"/>
      <c r="M465" s="28"/>
      <c r="N465" s="28"/>
      <c r="O465" s="28"/>
      <c r="P465" s="28"/>
      <c r="Q465" s="28"/>
    </row>
    <row r="466" spans="1:17" hidden="1" x14ac:dyDescent="0.2">
      <c r="A466" s="137" t="s">
        <v>116</v>
      </c>
      <c r="B466" s="138"/>
      <c r="C466" s="138"/>
      <c r="D466" s="138"/>
      <c r="E466" s="138"/>
      <c r="F466" s="138"/>
      <c r="G466" s="138"/>
      <c r="H466" s="138"/>
      <c r="I466" s="139"/>
      <c r="J466" s="32">
        <v>1791.99</v>
      </c>
      <c r="K466" s="28"/>
      <c r="L466" s="28"/>
      <c r="M466" s="28"/>
      <c r="N466" s="28"/>
      <c r="O466" s="28"/>
      <c r="P466" s="28"/>
      <c r="Q466" s="28"/>
    </row>
    <row r="467" spans="1:17" hidden="1" x14ac:dyDescent="0.2">
      <c r="A467" s="137" t="s">
        <v>117</v>
      </c>
      <c r="B467" s="138"/>
      <c r="C467" s="138"/>
      <c r="D467" s="138"/>
      <c r="E467" s="138"/>
      <c r="F467" s="138"/>
      <c r="G467" s="138"/>
      <c r="H467" s="138"/>
      <c r="I467" s="139"/>
      <c r="J467" s="32">
        <v>4092.25</v>
      </c>
      <c r="K467" s="28"/>
      <c r="L467" s="28"/>
      <c r="M467" s="28"/>
      <c r="N467" s="28"/>
      <c r="O467" s="28"/>
      <c r="P467" s="28"/>
      <c r="Q467" s="28"/>
    </row>
    <row r="468" spans="1:17" hidden="1" x14ac:dyDescent="0.2">
      <c r="A468" s="137" t="s">
        <v>118</v>
      </c>
      <c r="B468" s="138"/>
      <c r="C468" s="138"/>
      <c r="D468" s="138"/>
      <c r="E468" s="138"/>
      <c r="F468" s="138"/>
      <c r="G468" s="138"/>
      <c r="H468" s="138"/>
      <c r="I468" s="139"/>
      <c r="J468" s="32">
        <v>3722.81</v>
      </c>
      <c r="K468" s="28"/>
      <c r="L468" s="28"/>
      <c r="M468" s="28"/>
      <c r="N468" s="28"/>
      <c r="O468" s="28"/>
      <c r="P468" s="28"/>
      <c r="Q468" s="28"/>
    </row>
    <row r="469" spans="1:17" hidden="1" x14ac:dyDescent="0.2">
      <c r="A469" s="137" t="s">
        <v>119</v>
      </c>
      <c r="B469" s="138"/>
      <c r="C469" s="138"/>
      <c r="D469" s="138"/>
      <c r="E469" s="138"/>
      <c r="F469" s="138"/>
      <c r="G469" s="138"/>
      <c r="H469" s="138"/>
      <c r="I469" s="139"/>
      <c r="J469" s="32">
        <v>2168.81</v>
      </c>
      <c r="K469" s="28"/>
      <c r="L469" s="28"/>
      <c r="M469" s="28"/>
      <c r="N469" s="28"/>
      <c r="O469" s="28"/>
      <c r="P469" s="28"/>
      <c r="Q469" s="28"/>
    </row>
    <row r="470" spans="1:17" x14ac:dyDescent="0.2">
      <c r="A470" s="137" t="s">
        <v>371</v>
      </c>
      <c r="B470" s="138"/>
      <c r="C470" s="138"/>
      <c r="D470" s="138"/>
      <c r="E470" s="138"/>
      <c r="F470" s="138"/>
      <c r="G470" s="138"/>
      <c r="H470" s="138"/>
      <c r="I470" s="139"/>
      <c r="J470" s="32">
        <v>161326.18</v>
      </c>
      <c r="K470" s="28"/>
      <c r="L470" s="28"/>
      <c r="M470" s="28"/>
      <c r="N470" s="28"/>
      <c r="O470" s="28"/>
      <c r="P470" s="28"/>
      <c r="Q470" s="28"/>
    </row>
    <row r="471" spans="1:17" ht="12.75" customHeight="1" x14ac:dyDescent="0.2">
      <c r="A471" s="123" t="s">
        <v>69</v>
      </c>
      <c r="B471" s="124"/>
      <c r="C471" s="124"/>
      <c r="D471" s="124"/>
      <c r="E471" s="124"/>
      <c r="F471" s="124"/>
      <c r="G471" s="124"/>
      <c r="H471" s="124"/>
      <c r="I471" s="125"/>
      <c r="J471" s="102">
        <v>161326.18</v>
      </c>
      <c r="K471" s="28"/>
      <c r="L471" s="28"/>
      <c r="M471" s="28"/>
      <c r="N471" s="28"/>
      <c r="O471" s="29">
        <v>312.8</v>
      </c>
      <c r="P471" s="28"/>
      <c r="Q471" s="29">
        <v>16.7</v>
      </c>
    </row>
    <row r="472" spans="1:17" x14ac:dyDescent="0.2">
      <c r="A472" s="126" t="s">
        <v>68</v>
      </c>
      <c r="B472" s="127"/>
      <c r="C472" s="127"/>
      <c r="D472" s="127"/>
      <c r="E472" s="127"/>
      <c r="F472" s="127"/>
      <c r="G472" s="127"/>
      <c r="H472" s="127"/>
      <c r="I472" s="128"/>
      <c r="J472" s="105">
        <f>J471*0.2</f>
        <v>32265.236000000001</v>
      </c>
      <c r="K472" s="28"/>
      <c r="L472" s="28"/>
      <c r="M472" s="28"/>
      <c r="N472" s="28"/>
      <c r="O472" s="28"/>
      <c r="P472" s="28"/>
      <c r="Q472" s="28"/>
    </row>
    <row r="473" spans="1:17" x14ac:dyDescent="0.2">
      <c r="A473" s="123" t="s">
        <v>70</v>
      </c>
      <c r="B473" s="124"/>
      <c r="C473" s="124"/>
      <c r="D473" s="124"/>
      <c r="E473" s="124"/>
      <c r="F473" s="124"/>
      <c r="G473" s="124"/>
      <c r="H473" s="124"/>
      <c r="I473" s="125"/>
      <c r="J473" s="98">
        <f>J471+J472</f>
        <v>193591.416</v>
      </c>
      <c r="K473" s="28"/>
      <c r="L473" s="28"/>
      <c r="M473" s="28"/>
      <c r="N473" s="28"/>
      <c r="O473" s="28"/>
      <c r="P473" s="28"/>
      <c r="Q473" s="28"/>
    </row>
    <row r="474" spans="1:17" x14ac:dyDescent="0.2">
      <c r="A474" s="92"/>
      <c r="B474" s="33"/>
      <c r="C474" s="114"/>
      <c r="D474" s="114"/>
      <c r="E474" s="92"/>
      <c r="F474" s="92"/>
      <c r="G474" s="92"/>
      <c r="H474" s="92"/>
      <c r="I474" s="92"/>
      <c r="J474" s="116" t="s">
        <v>61</v>
      </c>
      <c r="K474" s="116"/>
      <c r="L474" s="116"/>
      <c r="M474" s="116"/>
      <c r="N474" s="116"/>
      <c r="O474" s="116"/>
      <c r="P474" s="116"/>
      <c r="Q474" s="116"/>
    </row>
    <row r="475" spans="1:17" x14ac:dyDescent="0.2">
      <c r="A475" s="152" t="s">
        <v>55</v>
      </c>
      <c r="B475" s="152"/>
      <c r="C475" s="152"/>
      <c r="D475" s="152"/>
      <c r="E475" s="152"/>
      <c r="F475" s="152"/>
      <c r="G475" s="152"/>
      <c r="H475" s="152"/>
      <c r="I475" s="152"/>
      <c r="J475" s="152"/>
      <c r="K475" s="152"/>
      <c r="L475" s="152"/>
      <c r="M475" s="152"/>
      <c r="N475" s="152"/>
      <c r="O475" s="152"/>
      <c r="P475" s="152"/>
      <c r="Q475" s="152"/>
    </row>
    <row r="476" spans="1:17" x14ac:dyDescent="0.2">
      <c r="A476" s="154" t="s">
        <v>56</v>
      </c>
      <c r="B476" s="154"/>
      <c r="C476" s="154"/>
      <c r="D476" s="154"/>
      <c r="E476" s="154"/>
      <c r="F476" s="154"/>
      <c r="G476" s="154"/>
      <c r="H476" s="154"/>
      <c r="I476" s="154"/>
      <c r="J476" s="154"/>
      <c r="K476" s="154"/>
      <c r="L476" s="154"/>
      <c r="M476" s="154"/>
      <c r="N476" s="154"/>
      <c r="O476" s="154"/>
      <c r="P476" s="154"/>
      <c r="Q476" s="154"/>
    </row>
    <row r="477" spans="1:17" x14ac:dyDescent="0.2">
      <c r="A477" s="123" t="s">
        <v>69</v>
      </c>
      <c r="B477" s="124"/>
      <c r="C477" s="124"/>
      <c r="D477" s="124"/>
      <c r="E477" s="124"/>
      <c r="F477" s="124"/>
      <c r="G477" s="124"/>
      <c r="H477" s="124"/>
      <c r="I477" s="125"/>
      <c r="J477" s="102">
        <f>J471+J357+J290+J227+J144+J57</f>
        <v>1944845.03</v>
      </c>
      <c r="K477" s="28"/>
      <c r="L477" s="28"/>
      <c r="M477" s="28"/>
      <c r="N477" s="28"/>
      <c r="O477" s="29">
        <v>312.8</v>
      </c>
      <c r="P477" s="28"/>
      <c r="Q477" s="29">
        <v>16.7</v>
      </c>
    </row>
    <row r="478" spans="1:17" x14ac:dyDescent="0.2">
      <c r="A478" s="126" t="s">
        <v>68</v>
      </c>
      <c r="B478" s="127"/>
      <c r="C478" s="127"/>
      <c r="D478" s="127"/>
      <c r="E478" s="127"/>
      <c r="F478" s="127"/>
      <c r="G478" s="127"/>
      <c r="H478" s="127"/>
      <c r="I478" s="128"/>
      <c r="J478" s="105">
        <f>J477*0.2</f>
        <v>388969.00600000005</v>
      </c>
      <c r="K478" s="28"/>
      <c r="L478" s="28"/>
      <c r="M478" s="28"/>
      <c r="N478" s="28"/>
      <c r="O478" s="28"/>
      <c r="P478" s="28"/>
      <c r="Q478" s="28"/>
    </row>
    <row r="479" spans="1:17" x14ac:dyDescent="0.2">
      <c r="A479" s="123" t="s">
        <v>70</v>
      </c>
      <c r="B479" s="124"/>
      <c r="C479" s="124"/>
      <c r="D479" s="124"/>
      <c r="E479" s="124"/>
      <c r="F479" s="124"/>
      <c r="G479" s="124"/>
      <c r="H479" s="124"/>
      <c r="I479" s="125"/>
      <c r="J479" s="98">
        <f>J477+J478</f>
        <v>2333814.0360000003</v>
      </c>
      <c r="K479" s="28"/>
      <c r="L479" s="28"/>
      <c r="M479" s="28"/>
      <c r="N479" s="28"/>
      <c r="O479" s="28"/>
      <c r="P479" s="28"/>
      <c r="Q479" s="28"/>
    </row>
    <row r="481" spans="10:10" x14ac:dyDescent="0.2">
      <c r="J481" s="9">
        <v>1944845.03</v>
      </c>
    </row>
    <row r="482" spans="10:10" x14ac:dyDescent="0.2">
      <c r="J482" s="9">
        <v>388969.01</v>
      </c>
    </row>
    <row r="483" spans="10:10" x14ac:dyDescent="0.2">
      <c r="J483" s="9">
        <v>2333814.04</v>
      </c>
    </row>
  </sheetData>
  <mergeCells count="303">
    <mergeCell ref="A399:Q399"/>
    <mergeCell ref="A444:I444"/>
    <mergeCell ref="A445:I445"/>
    <mergeCell ref="A446:I446"/>
    <mergeCell ref="A465:I465"/>
    <mergeCell ref="A466:I466"/>
    <mergeCell ref="A467:I467"/>
    <mergeCell ref="A468:I468"/>
    <mergeCell ref="A447:I447"/>
    <mergeCell ref="A448:I448"/>
    <mergeCell ref="A449:I449"/>
    <mergeCell ref="A450:I450"/>
    <mergeCell ref="A451:I451"/>
    <mergeCell ref="A452:I452"/>
    <mergeCell ref="A453:I453"/>
    <mergeCell ref="A454:I454"/>
    <mergeCell ref="A455:I455"/>
    <mergeCell ref="A469:I469"/>
    <mergeCell ref="A470:I470"/>
    <mergeCell ref="A471:I471"/>
    <mergeCell ref="A475:Q475"/>
    <mergeCell ref="A476:Q476"/>
    <mergeCell ref="A472:I472"/>
    <mergeCell ref="A473:I473"/>
    <mergeCell ref="A456:I456"/>
    <mergeCell ref="A457:I457"/>
    <mergeCell ref="A458:I458"/>
    <mergeCell ref="A459:I459"/>
    <mergeCell ref="A460:I460"/>
    <mergeCell ref="A461:I461"/>
    <mergeCell ref="A462:I462"/>
    <mergeCell ref="A463:I463"/>
    <mergeCell ref="A464:I464"/>
    <mergeCell ref="M374:Q375"/>
    <mergeCell ref="A378:C379"/>
    <mergeCell ref="L378:P379"/>
    <mergeCell ref="D386:L386"/>
    <mergeCell ref="D390:Q390"/>
    <mergeCell ref="J391:K391"/>
    <mergeCell ref="J392:K392"/>
    <mergeCell ref="A395:A397"/>
    <mergeCell ref="B395:B397"/>
    <mergeCell ref="C395:C397"/>
    <mergeCell ref="D395:D397"/>
    <mergeCell ref="E395:E397"/>
    <mergeCell ref="F395:I395"/>
    <mergeCell ref="J395:M395"/>
    <mergeCell ref="N395:N397"/>
    <mergeCell ref="O395:O397"/>
    <mergeCell ref="P395:P397"/>
    <mergeCell ref="Q395:Q397"/>
    <mergeCell ref="F396:F397"/>
    <mergeCell ref="G396:I396"/>
    <mergeCell ref="J396:J397"/>
    <mergeCell ref="K396:M396"/>
    <mergeCell ref="A356:I356"/>
    <mergeCell ref="A357:I357"/>
    <mergeCell ref="A361:Q361"/>
    <mergeCell ref="A362:Q362"/>
    <mergeCell ref="A358:I358"/>
    <mergeCell ref="A359:I359"/>
    <mergeCell ref="A351:I351"/>
    <mergeCell ref="A352:I352"/>
    <mergeCell ref="A353:I353"/>
    <mergeCell ref="A354:I354"/>
    <mergeCell ref="A355:I355"/>
    <mergeCell ref="A322:Q322"/>
    <mergeCell ref="A343:I343"/>
    <mergeCell ref="A344:I344"/>
    <mergeCell ref="A345:I345"/>
    <mergeCell ref="A346:I346"/>
    <mergeCell ref="A347:I347"/>
    <mergeCell ref="A348:I348"/>
    <mergeCell ref="A349:I349"/>
    <mergeCell ref="A350:I350"/>
    <mergeCell ref="A304:C305"/>
    <mergeCell ref="L304:P305"/>
    <mergeCell ref="D312:L312"/>
    <mergeCell ref="D314:Q314"/>
    <mergeCell ref="J315:K315"/>
    <mergeCell ref="J316:K316"/>
    <mergeCell ref="A318:A320"/>
    <mergeCell ref="B318:B320"/>
    <mergeCell ref="C318:C320"/>
    <mergeCell ref="D318:D320"/>
    <mergeCell ref="E318:E320"/>
    <mergeCell ref="F318:I318"/>
    <mergeCell ref="J318:M318"/>
    <mergeCell ref="N318:N320"/>
    <mergeCell ref="O318:O320"/>
    <mergeCell ref="P318:P320"/>
    <mergeCell ref="Q318:Q320"/>
    <mergeCell ref="F319:F320"/>
    <mergeCell ref="G319:I319"/>
    <mergeCell ref="J319:J320"/>
    <mergeCell ref="K319:M319"/>
    <mergeCell ref="A289:I289"/>
    <mergeCell ref="A290:I290"/>
    <mergeCell ref="A295:Q295"/>
    <mergeCell ref="A296:Q296"/>
    <mergeCell ref="A291:I291"/>
    <mergeCell ref="A292:I292"/>
    <mergeCell ref="M300:Q301"/>
    <mergeCell ref="A284:I284"/>
    <mergeCell ref="A285:I285"/>
    <mergeCell ref="A286:I286"/>
    <mergeCell ref="A287:I287"/>
    <mergeCell ref="A288:I288"/>
    <mergeCell ref="A262:Q262"/>
    <mergeCell ref="A276:I276"/>
    <mergeCell ref="A277:I277"/>
    <mergeCell ref="A278:I278"/>
    <mergeCell ref="A279:I279"/>
    <mergeCell ref="A280:I280"/>
    <mergeCell ref="A281:I281"/>
    <mergeCell ref="A282:I282"/>
    <mergeCell ref="A283:I283"/>
    <mergeCell ref="E258:E260"/>
    <mergeCell ref="F258:I258"/>
    <mergeCell ref="J258:M258"/>
    <mergeCell ref="N258:N260"/>
    <mergeCell ref="O258:O260"/>
    <mergeCell ref="P258:P260"/>
    <mergeCell ref="Q258:Q260"/>
    <mergeCell ref="F259:F260"/>
    <mergeCell ref="G259:I259"/>
    <mergeCell ref="J259:J260"/>
    <mergeCell ref="K259:M259"/>
    <mergeCell ref="A51:I51"/>
    <mergeCell ref="A52:I52"/>
    <mergeCell ref="A58:I58"/>
    <mergeCell ref="A59:I59"/>
    <mergeCell ref="A53:I53"/>
    <mergeCell ref="A54:I54"/>
    <mergeCell ref="A55:I55"/>
    <mergeCell ref="A56:I56"/>
    <mergeCell ref="A57:I57"/>
    <mergeCell ref="A33:Q33"/>
    <mergeCell ref="A44:I44"/>
    <mergeCell ref="A45:I45"/>
    <mergeCell ref="A46:I46"/>
    <mergeCell ref="A47:I47"/>
    <mergeCell ref="A48:I48"/>
    <mergeCell ref="A49:I49"/>
    <mergeCell ref="A50:I50"/>
    <mergeCell ref="D29:D31"/>
    <mergeCell ref="E29:E31"/>
    <mergeCell ref="M1:Q7"/>
    <mergeCell ref="A10:C11"/>
    <mergeCell ref="L10:P11"/>
    <mergeCell ref="D20:J20"/>
    <mergeCell ref="D23:Q23"/>
    <mergeCell ref="J24:K24"/>
    <mergeCell ref="J25:K25"/>
    <mergeCell ref="A29:A31"/>
    <mergeCell ref="B29:B31"/>
    <mergeCell ref="C29:C31"/>
    <mergeCell ref="F29:I29"/>
    <mergeCell ref="J29:M29"/>
    <mergeCell ref="N29:N31"/>
    <mergeCell ref="O29:O31"/>
    <mergeCell ref="P29:P31"/>
    <mergeCell ref="Q29:Q31"/>
    <mergeCell ref="F30:F31"/>
    <mergeCell ref="G30:I30"/>
    <mergeCell ref="J30:J31"/>
    <mergeCell ref="K30:M30"/>
    <mergeCell ref="M71:Q72"/>
    <mergeCell ref="A75:C76"/>
    <mergeCell ref="L75:P76"/>
    <mergeCell ref="A430:I430"/>
    <mergeCell ref="A431:I431"/>
    <mergeCell ref="A432:I432"/>
    <mergeCell ref="A433:I433"/>
    <mergeCell ref="A434:I434"/>
    <mergeCell ref="A435:I435"/>
    <mergeCell ref="A421:I421"/>
    <mergeCell ref="A422:I422"/>
    <mergeCell ref="A423:I423"/>
    <mergeCell ref="A424:I424"/>
    <mergeCell ref="A425:I425"/>
    <mergeCell ref="A426:I426"/>
    <mergeCell ref="A427:I427"/>
    <mergeCell ref="A428:I428"/>
    <mergeCell ref="A429:I429"/>
    <mergeCell ref="D250:K250"/>
    <mergeCell ref="D253:Q253"/>
    <mergeCell ref="J254:K254"/>
    <mergeCell ref="J255:K255"/>
    <mergeCell ref="A258:A260"/>
    <mergeCell ref="B258:B260"/>
    <mergeCell ref="D83:L83"/>
    <mergeCell ref="D86:Q86"/>
    <mergeCell ref="J87:K87"/>
    <mergeCell ref="J88:K88"/>
    <mergeCell ref="A92:A94"/>
    <mergeCell ref="B92:B94"/>
    <mergeCell ref="C92:C94"/>
    <mergeCell ref="D92:D94"/>
    <mergeCell ref="E92:E94"/>
    <mergeCell ref="F92:I92"/>
    <mergeCell ref="J92:M92"/>
    <mergeCell ref="N92:N94"/>
    <mergeCell ref="O92:O94"/>
    <mergeCell ref="P92:P94"/>
    <mergeCell ref="Q92:Q94"/>
    <mergeCell ref="F93:F94"/>
    <mergeCell ref="G93:I93"/>
    <mergeCell ref="J93:J94"/>
    <mergeCell ref="K93:M93"/>
    <mergeCell ref="A96:Q96"/>
    <mergeCell ref="A112:Q112"/>
    <mergeCell ref="A122:I122"/>
    <mergeCell ref="A123:I123"/>
    <mergeCell ref="A124:I124"/>
    <mergeCell ref="A125:I125"/>
    <mergeCell ref="A126:I126"/>
    <mergeCell ref="A127:I127"/>
    <mergeCell ref="A128:I128"/>
    <mergeCell ref="A129:I129"/>
    <mergeCell ref="A130:I130"/>
    <mergeCell ref="A131:I131"/>
    <mergeCell ref="A132:I132"/>
    <mergeCell ref="A133:I133"/>
    <mergeCell ref="A134:I134"/>
    <mergeCell ref="A135:I135"/>
    <mergeCell ref="A136:I136"/>
    <mergeCell ref="A137:I137"/>
    <mergeCell ref="A138:I138"/>
    <mergeCell ref="A139:I139"/>
    <mergeCell ref="A140:I140"/>
    <mergeCell ref="A141:I141"/>
    <mergeCell ref="A142:I142"/>
    <mergeCell ref="A143:I143"/>
    <mergeCell ref="A144:I144"/>
    <mergeCell ref="A148:Q148"/>
    <mergeCell ref="A149:Q149"/>
    <mergeCell ref="A145:I145"/>
    <mergeCell ref="A146:I146"/>
    <mergeCell ref="M168:Q169"/>
    <mergeCell ref="A172:C173"/>
    <mergeCell ref="L172:P173"/>
    <mergeCell ref="D181:L181"/>
    <mergeCell ref="D184:Q184"/>
    <mergeCell ref="J185:K185"/>
    <mergeCell ref="J186:K186"/>
    <mergeCell ref="A190:A192"/>
    <mergeCell ref="B190:B192"/>
    <mergeCell ref="C190:C192"/>
    <mergeCell ref="D190:D192"/>
    <mergeCell ref="E190:E192"/>
    <mergeCell ref="F190:I190"/>
    <mergeCell ref="J190:M190"/>
    <mergeCell ref="N190:N192"/>
    <mergeCell ref="O190:O192"/>
    <mergeCell ref="P190:P192"/>
    <mergeCell ref="Q190:Q192"/>
    <mergeCell ref="F191:F192"/>
    <mergeCell ref="G191:I191"/>
    <mergeCell ref="J191:J192"/>
    <mergeCell ref="K191:M191"/>
    <mergeCell ref="A194:Q194"/>
    <mergeCell ref="A207:I207"/>
    <mergeCell ref="A208:I208"/>
    <mergeCell ref="A209:I209"/>
    <mergeCell ref="A210:I210"/>
    <mergeCell ref="A211:I211"/>
    <mergeCell ref="A212:I212"/>
    <mergeCell ref="A213:I213"/>
    <mergeCell ref="A214:I214"/>
    <mergeCell ref="A215:I215"/>
    <mergeCell ref="A216:I216"/>
    <mergeCell ref="A217:I217"/>
    <mergeCell ref="A218:I218"/>
    <mergeCell ref="A219:I219"/>
    <mergeCell ref="A220:I220"/>
    <mergeCell ref="A221:I221"/>
    <mergeCell ref="A222:I222"/>
    <mergeCell ref="A223:I223"/>
    <mergeCell ref="A477:I477"/>
    <mergeCell ref="A478:I478"/>
    <mergeCell ref="A479:I479"/>
    <mergeCell ref="M238:Q239"/>
    <mergeCell ref="A242:C243"/>
    <mergeCell ref="L242:P243"/>
    <mergeCell ref="A224:I224"/>
    <mergeCell ref="A225:I225"/>
    <mergeCell ref="A226:I226"/>
    <mergeCell ref="A227:I227"/>
    <mergeCell ref="A231:Q231"/>
    <mergeCell ref="A232:Q232"/>
    <mergeCell ref="A228:I228"/>
    <mergeCell ref="A229:I229"/>
    <mergeCell ref="A439:I439"/>
    <mergeCell ref="A440:I440"/>
    <mergeCell ref="A441:I441"/>
    <mergeCell ref="A442:I442"/>
    <mergeCell ref="A443:I443"/>
    <mergeCell ref="A436:I436"/>
    <mergeCell ref="A437:I437"/>
    <mergeCell ref="A438:I438"/>
    <mergeCell ref="C258:C260"/>
    <mergeCell ref="D258:D260"/>
  </mergeCells>
  <pageMargins left="0.23622047244094491" right="0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2020-05-14T03:59:20Z</cp:lastPrinted>
  <dcterms:created xsi:type="dcterms:W3CDTF">2012-09-25T04:33:48Z</dcterms:created>
  <dcterms:modified xsi:type="dcterms:W3CDTF">2020-05-19T06:15:24Z</dcterms:modified>
</cp:coreProperties>
</file>